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S:\Meghan\VPRP Dashboard\Expenditures\"/>
    </mc:Choice>
  </mc:AlternateContent>
  <xr:revisionPtr revIDLastSave="0" documentId="13_ncr:1_{0A882416-2BF7-43EC-BFAC-61A5787AE40E}" xr6:coauthVersionLast="47" xr6:coauthVersionMax="47" xr10:uidLastSave="{00000000-0000-0000-0000-000000000000}"/>
  <workbookProtection workbookAlgorithmName="SHA-512" workbookHashValue="7dHRg7l3Y0pbFNTG7ZBR6WH3cyh0KDa7y0hxOqu7bImCYgm/cg6UwIg1fGqys3QwhzRf++0PoXhsl1WuNJPnxg==" workbookSaltValue="lD/lx3qWUnzpZuc9Yr2Q1A==" workbookSpinCount="100000" lockStructure="1"/>
  <bookViews>
    <workbookView xWindow="-120" yWindow="-120" windowWidth="20730" windowHeight="11760" xr2:uid="{00000000-000D-0000-FFFF-FFFF00000000}"/>
  </bookViews>
  <sheets>
    <sheet name="Exp Ranking by Dept" sheetId="1" r:id="rId1"/>
  </sheets>
  <definedNames>
    <definedName name="_xlnm._FilterDatabase" localSheetId="0" hidden="1">'Exp Ranking by Dept'!$A$5:$F$5</definedName>
    <definedName name="_xlnm.Print_Titles" localSheetId="0">'Exp Ranking by Dept'!$1:$5</definedName>
    <definedName name="Top_25_Exp">'Exp Ranking by Dept'!$C$5:$D$5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8" i="1" l="1"/>
  <c r="D552" i="1"/>
  <c r="D559" i="1"/>
  <c r="D561" i="1"/>
  <c r="D646" i="1"/>
  <c r="D653" i="1" s="1"/>
  <c r="D613" i="1"/>
  <c r="D524" i="1"/>
  <c r="D537" i="1"/>
  <c r="D894" i="1"/>
  <c r="D891" i="1"/>
  <c r="D887" i="1"/>
  <c r="D875" i="1"/>
  <c r="D872" i="1"/>
  <c r="D869" i="1"/>
  <c r="D865" i="1"/>
  <c r="D862" i="1"/>
  <c r="D857" i="1"/>
  <c r="D854" i="1"/>
  <c r="D851" i="1"/>
  <c r="D848" i="1"/>
  <c r="D843" i="1"/>
  <c r="D840" i="1"/>
  <c r="D836" i="1"/>
  <c r="D831" i="1"/>
  <c r="D828" i="1"/>
  <c r="D824" i="1"/>
  <c r="D821" i="1"/>
  <c r="D817" i="1"/>
  <c r="D813" i="1"/>
  <c r="D809" i="1"/>
  <c r="D806" i="1"/>
  <c r="D802" i="1"/>
  <c r="D799" i="1"/>
  <c r="D796" i="1"/>
  <c r="D793" i="1"/>
  <c r="D790" i="1"/>
  <c r="D787" i="1"/>
  <c r="D783" i="1"/>
  <c r="D780" i="1"/>
  <c r="D765" i="1"/>
  <c r="D762" i="1"/>
  <c r="D759" i="1"/>
  <c r="D756" i="1"/>
  <c r="D750" i="1"/>
  <c r="D744" i="1"/>
  <c r="D740" i="1"/>
  <c r="D736" i="1"/>
  <c r="D730" i="1"/>
  <c r="D727" i="1"/>
  <c r="D723" i="1"/>
  <c r="D719" i="1"/>
  <c r="D716" i="1"/>
  <c r="D706" i="1"/>
  <c r="D671" i="1"/>
  <c r="D624" i="1"/>
  <c r="D608" i="1"/>
  <c r="D595" i="1"/>
  <c r="D575" i="1"/>
  <c r="D565" i="1"/>
  <c r="D549" i="1"/>
  <c r="D545" i="1"/>
  <c r="D522" i="1"/>
  <c r="D510" i="1"/>
  <c r="D505" i="1"/>
  <c r="D499" i="1"/>
  <c r="D495" i="1"/>
  <c r="D489" i="1"/>
  <c r="D484" i="1"/>
  <c r="D477" i="1"/>
  <c r="D470" i="1"/>
  <c r="D466" i="1"/>
  <c r="D462" i="1"/>
  <c r="D457" i="1"/>
  <c r="D454" i="1"/>
  <c r="D451" i="1"/>
  <c r="D448" i="1"/>
  <c r="D438" i="1"/>
  <c r="D426" i="1"/>
  <c r="D417" i="1"/>
  <c r="D387" i="1"/>
  <c r="D382" i="1"/>
  <c r="D356" i="1"/>
  <c r="D342" i="1"/>
  <c r="D337" i="1"/>
  <c r="D334" i="1"/>
  <c r="D330" i="1"/>
  <c r="D326" i="1"/>
  <c r="D322" i="1"/>
  <c r="D314" i="1"/>
  <c r="D311" i="1"/>
  <c r="D308" i="1"/>
  <c r="D305" i="1"/>
  <c r="D276" i="1"/>
  <c r="D268" i="1"/>
  <c r="D253" i="1"/>
  <c r="D228" i="1"/>
  <c r="D219" i="1"/>
  <c r="D199" i="1"/>
  <c r="D195" i="1"/>
  <c r="D190" i="1"/>
  <c r="D187" i="1"/>
  <c r="D182" i="1"/>
  <c r="D173" i="1"/>
  <c r="D167" i="1"/>
  <c r="D160" i="1"/>
  <c r="D157" i="1"/>
  <c r="D128" i="1"/>
  <c r="D109" i="1"/>
  <c r="D98" i="1"/>
  <c r="D28" i="1"/>
  <c r="D25" i="1"/>
  <c r="D9" i="1"/>
  <c r="D896" i="1" l="1"/>
</calcChain>
</file>

<file path=xl/sharedStrings.xml><?xml version="1.0" encoding="utf-8"?>
<sst xmlns="http://schemas.openxmlformats.org/spreadsheetml/2006/main" count="2153" uniqueCount="934">
  <si>
    <t>PI/PD</t>
  </si>
  <si>
    <t>Department</t>
  </si>
  <si>
    <t>Office of the Vice President for Research</t>
  </si>
  <si>
    <t>Expenses by Principal Investigator by Department</t>
  </si>
  <si>
    <t>VINCENT ANDREA</t>
  </si>
  <si>
    <t>HELLMAN CHAN</t>
  </si>
  <si>
    <t>CROWELL SEAN</t>
  </si>
  <si>
    <t>KLEIN PETRA</t>
  </si>
  <si>
    <t>MOORE BERRIEN</t>
  </si>
  <si>
    <t>CRESPIN MICHAEL</t>
  </si>
  <si>
    <t>CAI JIE</t>
  </si>
  <si>
    <t>GAN RONG</t>
  </si>
  <si>
    <t>GARG JIVTESH</t>
  </si>
  <si>
    <t>HAYS THOMAS</t>
  </si>
  <si>
    <t>LEE CHUNG HAO</t>
  </si>
  <si>
    <t>LIU YINGTAO</t>
  </si>
  <si>
    <t>MILLER DAVID</t>
  </si>
  <si>
    <t>MISTREE FARROKH</t>
  </si>
  <si>
    <t>PARTHASARATHY RAMKUMAR</t>
  </si>
  <si>
    <t>SAHA MRINAL</t>
  </si>
  <si>
    <t>SHABGARD HAMIDREZA</t>
  </si>
  <si>
    <t>SIDDIQUE ZAHED</t>
  </si>
  <si>
    <t>SONG LI</t>
  </si>
  <si>
    <t>WALTERS DIBBON</t>
  </si>
  <si>
    <t>BESSIRE LUCAS</t>
  </si>
  <si>
    <t>HIRSCHFELD TASSIE</t>
  </si>
  <si>
    <t>HOFMAN COURTNEY</t>
  </si>
  <si>
    <t>JERVIS LORI</t>
  </si>
  <si>
    <t>KEMP BRIAN</t>
  </si>
  <si>
    <t>LEVINE MARC</t>
  </si>
  <si>
    <t>LEWIS CECIL</t>
  </si>
  <si>
    <t>MONROE CARA</t>
  </si>
  <si>
    <t>PAILES MATTHEW</t>
  </si>
  <si>
    <t>SANKARANARAYANAN KRITH</t>
  </si>
  <si>
    <t>SAPIEN RACQUEL</t>
  </si>
  <si>
    <t>SPICER PAUL</t>
  </si>
  <si>
    <t>WARINNER CHRISTINA</t>
  </si>
  <si>
    <t>BHATTACHARJEE SUCHISMITA</t>
  </si>
  <si>
    <t>BIGELOW BEN</t>
  </si>
  <si>
    <t>BLOOM BRYAN</t>
  </si>
  <si>
    <t>GHOSH SOMIK</t>
  </si>
  <si>
    <t>PERRENOUD ANTHONY</t>
  </si>
  <si>
    <t>REYES MATTHEW</t>
  </si>
  <si>
    <t>SHADRAVAN SHIDEH</t>
  </si>
  <si>
    <t>BEMENT LELAND</t>
  </si>
  <si>
    <t>GREEN DEBRA</t>
  </si>
  <si>
    <t>REGNIER AMANDA</t>
  </si>
  <si>
    <t>STACKELBECK KARY</t>
  </si>
  <si>
    <t>ABOSERWAL NAFATI</t>
  </si>
  <si>
    <t>BODINE DAVID</t>
  </si>
  <si>
    <t>CHEONG BOON LENG</t>
  </si>
  <si>
    <t>KIRSTETTER PIERRE-EMMANUE</t>
  </si>
  <si>
    <t>RUSHING WILLIAM</t>
  </si>
  <si>
    <t>BOWLES KAREN</t>
  </si>
  <si>
    <t>WHITE MARK</t>
  </si>
  <si>
    <t>ALLEN DANIEL</t>
  </si>
  <si>
    <t>BERKOWITZ ROBERT</t>
  </si>
  <si>
    <t>BETANCUR RICARDO</t>
  </si>
  <si>
    <t>HAMBRIGHT KARL</t>
  </si>
  <si>
    <t>KASPARI MICHAEL</t>
  </si>
  <si>
    <t>LEMON CHRISTIAN</t>
  </si>
  <si>
    <t>MARKHAM MICHAEL</t>
  </si>
  <si>
    <t>MARSHALL KATIE</t>
  </si>
  <si>
    <t>MASLY JOHN</t>
  </si>
  <si>
    <t>MATTHEWS WILLIAM</t>
  </si>
  <si>
    <t>MILLER MATTHEW</t>
  </si>
  <si>
    <t>PADASH BARMCHI MOJGAN</t>
  </si>
  <si>
    <t>SCHLUPP INGO</t>
  </si>
  <si>
    <t>VAUGHN CARYN</t>
  </si>
  <si>
    <t>WEISER MICHAEL</t>
  </si>
  <si>
    <t>BERGEY ELIZABETH</t>
  </si>
  <si>
    <t>BRIDGE ELI</t>
  </si>
  <si>
    <t>BUTHOD AMY</t>
  </si>
  <si>
    <t>CRAWFORD PRISCILLA</t>
  </si>
  <si>
    <t>FAGIN TODD</t>
  </si>
  <si>
    <t>HOAGLAND BRUCE</t>
  </si>
  <si>
    <t>KELLY JEFFREY</t>
  </si>
  <si>
    <t>MOORE ABIGAIL</t>
  </si>
  <si>
    <t>ROSS JEREMY</t>
  </si>
  <si>
    <t>SMITH-PATTEN BRENDA</t>
  </si>
  <si>
    <t>SOUZA LARA</t>
  </si>
  <si>
    <t>CAPS</t>
  </si>
  <si>
    <t>BREWSTER KEITH</t>
  </si>
  <si>
    <t>CARR FREDERICK</t>
  </si>
  <si>
    <t>HU XIAOMING</t>
  </si>
  <si>
    <t>JUNG YOUNGSUN</t>
  </si>
  <si>
    <t>KONG FANYOU</t>
  </si>
  <si>
    <t>KONG RONG</t>
  </si>
  <si>
    <t>LADUE DAPHNE</t>
  </si>
  <si>
    <t>LIU CHENGSI</t>
  </si>
  <si>
    <t>SNOOK NATHAN</t>
  </si>
  <si>
    <t>XUE MING</t>
  </si>
  <si>
    <t>ZHANG CHUNXI</t>
  </si>
  <si>
    <t>ZHAO GANG</t>
  </si>
  <si>
    <t>BLANCHARD JESSICA</t>
  </si>
  <si>
    <t>COX DERRELL</t>
  </si>
  <si>
    <t>FRIEDMAN JACK</t>
  </si>
  <si>
    <t>PENDLEY JOY</t>
  </si>
  <si>
    <t>CROSSLEY STEVEN</t>
  </si>
  <si>
    <t>GRADY BRIAN</t>
  </si>
  <si>
    <t>HUANG LIANGLIANG</t>
  </si>
  <si>
    <t>LOBBAN LANCE</t>
  </si>
  <si>
    <t>PAPAVASSILIOU DIMITRIOS</t>
  </si>
  <si>
    <t>RESASCO DANIEL</t>
  </si>
  <si>
    <t>WANG BIN</t>
  </si>
  <si>
    <t>MOORE JEFFREY</t>
  </si>
  <si>
    <t>ATKINSON LINDA</t>
  </si>
  <si>
    <t>CATE JEAN</t>
  </si>
  <si>
    <t>WILBUR SHARON</t>
  </si>
  <si>
    <t>WILLIAMS LESLIE</t>
  </si>
  <si>
    <t>WILSON SCOTT</t>
  </si>
  <si>
    <t>ALI SYED</t>
  </si>
  <si>
    <t>BASARA JEFFREY</t>
  </si>
  <si>
    <t>BUTLER ELIZABETH</t>
  </si>
  <si>
    <t>CERATO AMY</t>
  </si>
  <si>
    <t>DRESBACK KENDRA</t>
  </si>
  <si>
    <t>FLOYD ROYCE</t>
  </si>
  <si>
    <t>HARVEY PHILIP</t>
  </si>
  <si>
    <t>HATAMI KIANOOSH</t>
  </si>
  <si>
    <t>HONG YANG</t>
  </si>
  <si>
    <t>KIBBEY TOHREN</t>
  </si>
  <si>
    <t>KNOX ROBERT</t>
  </si>
  <si>
    <t>KOLAR RANDALL</t>
  </si>
  <si>
    <t>MILLER GERALD</t>
  </si>
  <si>
    <t>MURALEETHARAN KANTHASAMY</t>
  </si>
  <si>
    <t>NAIRN ROBERT</t>
  </si>
  <si>
    <t>NANNY MARK</t>
  </si>
  <si>
    <t>NICHOLSON CHARLES</t>
  </si>
  <si>
    <t>PEI JINSONG</t>
  </si>
  <si>
    <t>RAMSEYER CHRISTOPHER</t>
  </si>
  <si>
    <t>SABATINI DAVID</t>
  </si>
  <si>
    <t>VOGEL JASON</t>
  </si>
  <si>
    <t>VOLZ JEFFERY</t>
  </si>
  <si>
    <t>ZAMAN MD</t>
  </si>
  <si>
    <t>ASHBY MICHAEL</t>
  </si>
  <si>
    <t>BOURNE CHRISTINA</t>
  </si>
  <si>
    <t>BURGETT ANTHONY</t>
  </si>
  <si>
    <t>CAO BINRUI</t>
  </si>
  <si>
    <t>CICHEWICZ ROBERT</t>
  </si>
  <si>
    <t>DU LIN</t>
  </si>
  <si>
    <t>DUERFELDT ADAM</t>
  </si>
  <si>
    <t>HALTERMAN RONALD</t>
  </si>
  <si>
    <t>HANSMANN ULRICH</t>
  </si>
  <si>
    <t>KOTHAPALLI NAGA RAMA</t>
  </si>
  <si>
    <t>KRISHNAMOORTHY GANESH</t>
  </si>
  <si>
    <t>LIU SHAORONG</t>
  </si>
  <si>
    <t>MAO CHUANBIN</t>
  </si>
  <si>
    <t>RAJAN RAKHI</t>
  </si>
  <si>
    <t>RICE CHARLES</t>
  </si>
  <si>
    <t>RICHTER-ADDO GEORGE</t>
  </si>
  <si>
    <t>RYBENKOV VALENTIN</t>
  </si>
  <si>
    <t>SAPAROV BAYRAMMURAD</t>
  </si>
  <si>
    <t>SHAO YIHAN</t>
  </si>
  <si>
    <t>SHARMA INDRAJEET</t>
  </si>
  <si>
    <t>WEST ANN</t>
  </si>
  <si>
    <t>WU SI</t>
  </si>
  <si>
    <t>YANG ZHIBO</t>
  </si>
  <si>
    <t>ZGURSKAYA ELENA</t>
  </si>
  <si>
    <t>BERRY KODI</t>
  </si>
  <si>
    <t>CALHOUN KRISTIN</t>
  </si>
  <si>
    <t>CLARK ADAM</t>
  </si>
  <si>
    <t>CLARK ROBERT</t>
  </si>
  <si>
    <t>COCKS STEPHEN</t>
  </si>
  <si>
    <t>CONIGLIO MICHAEL</t>
  </si>
  <si>
    <t>FIERRO ALEXANDRE</t>
  </si>
  <si>
    <t>FLAMIG ZACHARY</t>
  </si>
  <si>
    <t>GOURLEY JONATHAN</t>
  </si>
  <si>
    <t>GRAMS HEATHER</t>
  </si>
  <si>
    <t>JAHN DAVID</t>
  </si>
  <si>
    <t>JOHNSON AARON</t>
  </si>
  <si>
    <t>JONES THOMAS</t>
  </si>
  <si>
    <t>KANEY BRIAN</t>
  </si>
  <si>
    <t>KEHOE KENNETH</t>
  </si>
  <si>
    <t>KLOCKOW KIMBERLY</t>
  </si>
  <si>
    <t>LANGSTON CARRIE</t>
  </si>
  <si>
    <t>MACGORMAN DONALD</t>
  </si>
  <si>
    <t>MANSELL EDWARD</t>
  </si>
  <si>
    <t>MARTINAITIS STEVEN</t>
  </si>
  <si>
    <t>MCFARQUHAR GREGORY</t>
  </si>
  <si>
    <t>MEYER TIFFANY</t>
  </si>
  <si>
    <t>ORTEGA KIEL</t>
  </si>
  <si>
    <t>PEPPLER RANDY</t>
  </si>
  <si>
    <t>POTVIN COREY</t>
  </si>
  <si>
    <t>QI YOUCUN</t>
  </si>
  <si>
    <t>RASMUSSEN ERIK</t>
  </si>
  <si>
    <t>REEVES HEATHER</t>
  </si>
  <si>
    <t>REINHART ANTHONY</t>
  </si>
  <si>
    <t>ROSENOW ANDREW</t>
  </si>
  <si>
    <t>RYZHKOV ALEXANDER</t>
  </si>
  <si>
    <t>SCHUUR TERRY</t>
  </si>
  <si>
    <t>SEGELE ZEWDU</t>
  </si>
  <si>
    <t>SKINNER PATRICK</t>
  </si>
  <si>
    <t>SMITH BRANDON</t>
  </si>
  <si>
    <t>SMITH TRAVIS</t>
  </si>
  <si>
    <t>STENSRUD DAVID</t>
  </si>
  <si>
    <t>TANG LIN</t>
  </si>
  <si>
    <t>TORRES SEBASTIAN</t>
  </si>
  <si>
    <t>WEBER MARK</t>
  </si>
  <si>
    <t>WEN YIXIN</t>
  </si>
  <si>
    <t>WILSON KATIE</t>
  </si>
  <si>
    <t>XU QIN</t>
  </si>
  <si>
    <t>YUSSOUF NUSRAT</t>
  </si>
  <si>
    <t>ZHANG JIAN</t>
  </si>
  <si>
    <t>ZIEGLER CONRAD</t>
  </si>
  <si>
    <t>REEDY JUSTIN</t>
  </si>
  <si>
    <t>BURNETT JOE REX</t>
  </si>
  <si>
    <t>STEPANIAN PHILLIP</t>
  </si>
  <si>
    <t>CARLSON DEVEN</t>
  </si>
  <si>
    <t>JENKINS-SMITH HANK</t>
  </si>
  <si>
    <t>SILVA CAROL</t>
  </si>
  <si>
    <t>ATIQUZZAMAN MOHAMMED</t>
  </si>
  <si>
    <t>CHENG QI</t>
  </si>
  <si>
    <t>GRUENWALD GIA-LOI</t>
  </si>
  <si>
    <t>HOUGEN DEAN</t>
  </si>
  <si>
    <t>MCGOVERN AMY</t>
  </si>
  <si>
    <t>PAN CHONGLE</t>
  </si>
  <si>
    <t>RADHAKRISHNAN SRIDHAR</t>
  </si>
  <si>
    <t>TRYTTEN DEBORAH</t>
  </si>
  <si>
    <t>WEAVER CHRISTOPHER</t>
  </si>
  <si>
    <t>HINES KATHRYN</t>
  </si>
  <si>
    <t>MCPHERSON RENEE</t>
  </si>
  <si>
    <t>QIN YUANWEI</t>
  </si>
  <si>
    <t>SCOTT MELISSA</t>
  </si>
  <si>
    <t>XIAO XIANGMING</t>
  </si>
  <si>
    <t>KUSTER EMMA</t>
  </si>
  <si>
    <t>DUNCAN KATHLEEN</t>
  </si>
  <si>
    <t>KRUMHOLZ LEE</t>
  </si>
  <si>
    <t>SUFLITA JOSEPH</t>
  </si>
  <si>
    <t>BARNES RONALD</t>
  </si>
  <si>
    <t>CHENG SZEMING</t>
  </si>
  <si>
    <t>CRUZ JOAO</t>
  </si>
  <si>
    <t>DYER JOHN</t>
  </si>
  <si>
    <t>FULTON CALEB</t>
  </si>
  <si>
    <t>GOODMAN NATHAN</t>
  </si>
  <si>
    <t>HAVLICEK JOSEPH</t>
  </si>
  <si>
    <t>JIANG NING</t>
  </si>
  <si>
    <t>JO JAVIER</t>
  </si>
  <si>
    <t>LIU HONG</t>
  </si>
  <si>
    <t>MCDANIEL JAY</t>
  </si>
  <si>
    <t>METCALF JUSTIN</t>
  </si>
  <si>
    <t>MOSES PAUL</t>
  </si>
  <si>
    <t>QIU YUCHEN</t>
  </si>
  <si>
    <t>RUNOLFSSON THORDUR</t>
  </si>
  <si>
    <t>RUYLE JESSICA</t>
  </si>
  <si>
    <t>SALAZAR CERRENO JORGE</t>
  </si>
  <si>
    <t>SHI ZHISHENG</t>
  </si>
  <si>
    <t>SIGMARSSON HJALTI</t>
  </si>
  <si>
    <t>TANG CHOON YIK</t>
  </si>
  <si>
    <t>WENG BINBIN</t>
  </si>
  <si>
    <t>XIANG LIANGZHONG</t>
  </si>
  <si>
    <t>YANG RUI</t>
  </si>
  <si>
    <t>YEARY MARK</t>
  </si>
  <si>
    <t>YU TIAN-YOU</t>
  </si>
  <si>
    <t>ZHANG YAN</t>
  </si>
  <si>
    <t>ZHENG BIN</t>
  </si>
  <si>
    <t>CASTLE  SHERRI</t>
  </si>
  <si>
    <t>GUSS SHANNON</t>
  </si>
  <si>
    <t>NORRIS DEBORAH</t>
  </si>
  <si>
    <t>WORLEY LAUREN</t>
  </si>
  <si>
    <t>IMRAN ALI</t>
  </si>
  <si>
    <t>REFAI HAZEM</t>
  </si>
  <si>
    <t>KOSMOPOULOU GEORGIA</t>
  </si>
  <si>
    <t>BURRIS ALICIA</t>
  </si>
  <si>
    <t>GARN GREG</t>
  </si>
  <si>
    <t>HENNESSEY MAEGHAN</t>
  </si>
  <si>
    <t>LAWTER LISA</t>
  </si>
  <si>
    <t>WILLIAMS-DIEHM KENDRA</t>
  </si>
  <si>
    <t>MONROE LISA</t>
  </si>
  <si>
    <t>ANTONIO JOHN</t>
  </si>
  <si>
    <t>MOLINA MICHAEL</t>
  </si>
  <si>
    <t>NEEMAN HENRY</t>
  </si>
  <si>
    <t>PITTENGER DOMINIQUE</t>
  </si>
  <si>
    <t>DeBEURS KIRSTEN</t>
  </si>
  <si>
    <t>GREENE JOHN</t>
  </si>
  <si>
    <t>KOCH JENNIFER</t>
  </si>
  <si>
    <t>LAWHON MARY</t>
  </si>
  <si>
    <t>MORENO RAMIREZ HERNAN</t>
  </si>
  <si>
    <t>NEESON THOMAS</t>
  </si>
  <si>
    <t>SHAFER MARK</t>
  </si>
  <si>
    <t>WIMBERLY MICHAEL</t>
  </si>
  <si>
    <t>ZIOLKOWSKA JADWIGA</t>
  </si>
  <si>
    <t>CARPENTER BRETT</t>
  </si>
  <si>
    <t>CHEN XIAOWEI</t>
  </si>
  <si>
    <t>DEVEGOWDA DEEPAK</t>
  </si>
  <si>
    <t>ELWOOD MADDEN MEGAN</t>
  </si>
  <si>
    <t>KUDER TOMASZ</t>
  </si>
  <si>
    <t>LONDON DAVID</t>
  </si>
  <si>
    <t>LUPIA RICHARD</t>
  </si>
  <si>
    <t>MADDEN ANDREW</t>
  </si>
  <si>
    <t>MARFURT KURT</t>
  </si>
  <si>
    <t>PHILP RICHARD</t>
  </si>
  <si>
    <t>PRANTER MATTHEW</t>
  </si>
  <si>
    <t>SLATT ROGER</t>
  </si>
  <si>
    <t>SOREGHAN GERILYN</t>
  </si>
  <si>
    <t>SOREGHAN MICHAEL</t>
  </si>
  <si>
    <t>WESTROP STEPHEN</t>
  </si>
  <si>
    <t>HEWES RANDALL</t>
  </si>
  <si>
    <t>CHENEY MARSHALL</t>
  </si>
  <si>
    <t>HEYCK HUNTER</t>
  </si>
  <si>
    <t>WELDON STEPHEN</t>
  </si>
  <si>
    <t>WORLEY JODY</t>
  </si>
  <si>
    <t>ZHOU JIZHONG</t>
  </si>
  <si>
    <t>WAVERING THOMAS</t>
  </si>
  <si>
    <t>HORM DIANE</t>
  </si>
  <si>
    <t>ALLEN JANET</t>
  </si>
  <si>
    <t>BARKER KASH</t>
  </si>
  <si>
    <t>GONZALEZ ANDRES</t>
  </si>
  <si>
    <t>KANG ZIHO</t>
  </si>
  <si>
    <t>MOHEBBI SHIMA</t>
  </si>
  <si>
    <t>RAMAN SHIVAKUMAR</t>
  </si>
  <si>
    <t>SNOW NANCY</t>
  </si>
  <si>
    <t>FOOTE JOE</t>
  </si>
  <si>
    <t>LESHNER GLENN</t>
  </si>
  <si>
    <t>STEYN ELIZABETH</t>
  </si>
  <si>
    <t>HELTON TAIAWAGI</t>
  </si>
  <si>
    <t>BURKE BRIDGET</t>
  </si>
  <si>
    <t>CURRY CLAIRE</t>
  </si>
  <si>
    <t>STACY MARK</t>
  </si>
  <si>
    <t>ABBAS JUNE</t>
  </si>
  <si>
    <t>FORESTER MAX</t>
  </si>
  <si>
    <t>JABLONSKI MICHAEL</t>
  </si>
  <si>
    <t>KORNELSON KERI</t>
  </si>
  <si>
    <t>MOORE RUSSO DEBORAH</t>
  </si>
  <si>
    <t>PITALE AMEYA</t>
  </si>
  <si>
    <t>SAVIC MILOS</t>
  </si>
  <si>
    <t>TAO JING</t>
  </si>
  <si>
    <t>WANG YING</t>
  </si>
  <si>
    <t>WU YILUN</t>
  </si>
  <si>
    <t>BIGGERSTAFF MICHAEL</t>
  </si>
  <si>
    <t>BLUESTEIN HOWARD</t>
  </si>
  <si>
    <t>CAVALLO STEVEN</t>
  </si>
  <si>
    <t>CHILSON PHILLIP</t>
  </si>
  <si>
    <t>FEDOROVICH EVGENI</t>
  </si>
  <si>
    <t>FURTADO JASON</t>
  </si>
  <si>
    <t>HOMEYER CAMERON</t>
  </si>
  <si>
    <t>MARTIN ELINOR</t>
  </si>
  <si>
    <t>PALMER ROBERT</t>
  </si>
  <si>
    <t>PARSONS DAVID</t>
  </si>
  <si>
    <t>RICHMAN MICHAEL</t>
  </si>
  <si>
    <t>SHAPIRO ALAN</t>
  </si>
  <si>
    <t>WANG XUGUANG</t>
  </si>
  <si>
    <t>WANG YONGMING</t>
  </si>
  <si>
    <t>ZHANG GUIFU</t>
  </si>
  <si>
    <t>BARTLEY LAURA</t>
  </si>
  <si>
    <t>BEECH IWONA</t>
  </si>
  <si>
    <t>CALLAGHAN AMY</t>
  </si>
  <si>
    <t>HE ZHILI</t>
  </si>
  <si>
    <t>KARR ELIZABETH</t>
  </si>
  <si>
    <t>LAWSON PAUL</t>
  </si>
  <si>
    <t>MCCARTHY HEATHER</t>
  </si>
  <si>
    <t>MCINERNEY MICHAEL</t>
  </si>
  <si>
    <t>RUSSELL SCOTT</t>
  </si>
  <si>
    <t>STEVENSON BRADLEY</t>
  </si>
  <si>
    <t>SUNNER JAN</t>
  </si>
  <si>
    <t>UNO GORDON</t>
  </si>
  <si>
    <t>WAWRIK BORIS</t>
  </si>
  <si>
    <t>WU LIYOU</t>
  </si>
  <si>
    <t>BRAUN JANET</t>
  </si>
  <si>
    <t>COYNER BRANDI</t>
  </si>
  <si>
    <t>FISHMAN-ARMSTRONG SUSAN</t>
  </si>
  <si>
    <t>LANDIS MARGARET</t>
  </si>
  <si>
    <t>LANIER HAYLEY</t>
  </si>
  <si>
    <t>SILER CAMERON</t>
  </si>
  <si>
    <t>WATTERS JESSA</t>
  </si>
  <si>
    <t>YURI TAMAKI</t>
  </si>
  <si>
    <t>COBB-GREETHAM AMANDA</t>
  </si>
  <si>
    <t>ORR RAYMOND</t>
  </si>
  <si>
    <t>BOONE KAREN</t>
  </si>
  <si>
    <t>FIEBRICH CHRIS</t>
  </si>
  <si>
    <t>ILLSTON BRADLEY</t>
  </si>
  <si>
    <t>KOS LEAH</t>
  </si>
  <si>
    <t>RILEY RACHEL</t>
  </si>
  <si>
    <t>EVANS STACEY</t>
  </si>
  <si>
    <t>MURRAY KYLE</t>
  </si>
  <si>
    <t>STANDRIDGE GEORGE</t>
  </si>
  <si>
    <t>STANLEY THOMAS</t>
  </si>
  <si>
    <t>TARVER RICHARD</t>
  </si>
  <si>
    <t>WALTER JACOB</t>
  </si>
  <si>
    <t>YUNKER MOLLY</t>
  </si>
  <si>
    <t>AHMED RAMADAN</t>
  </si>
  <si>
    <t>FAHS MACHHAD</t>
  </si>
  <si>
    <t>GHASSEMI AHMAD</t>
  </si>
  <si>
    <t>MOGHANLOO ROUZBEH</t>
  </si>
  <si>
    <t>OUSSEINI TINNI ALI</t>
  </si>
  <si>
    <t>RAI CHANDRA</t>
  </si>
  <si>
    <t>SALEHI SAEED</t>
  </si>
  <si>
    <t>SONDERGELD CARL</t>
  </si>
  <si>
    <t>TEODORIU CATALIN</t>
  </si>
  <si>
    <t>WU XINGRU</t>
  </si>
  <si>
    <t>ABBOTT BRADEN</t>
  </si>
  <si>
    <t>BAER HOWARD</t>
  </si>
  <si>
    <t>BARON EDWARD</t>
  </si>
  <si>
    <t>BLUME DOERTE</t>
  </si>
  <si>
    <t>BUMM LLOYD</t>
  </si>
  <si>
    <t>DAI XINYU</t>
  </si>
  <si>
    <t>GUTIERREZ PHILLIP</t>
  </si>
  <si>
    <t>KAIB NATHAN</t>
  </si>
  <si>
    <t>KILIC MUKREMIN</t>
  </si>
  <si>
    <t>LEIGHLY KAREN</t>
  </si>
  <si>
    <t>MARINO VALLE ALBERTO</t>
  </si>
  <si>
    <t>MILTON KIMBALL</t>
  </si>
  <si>
    <t>SANTOS MICHAEL</t>
  </si>
  <si>
    <t>SELLERS IAN</t>
  </si>
  <si>
    <t>SHAFFER JAMES</t>
  </si>
  <si>
    <t>SINHA KUVER</t>
  </si>
  <si>
    <t>SKUBIC PATRICK</t>
  </si>
  <si>
    <t>STRAUSS MICHAEL</t>
  </si>
  <si>
    <t>STUPAK JOHN</t>
  </si>
  <si>
    <t>WATSON DEBORAH</t>
  </si>
  <si>
    <t>WISNIEWSKI JOHN</t>
  </si>
  <si>
    <t>FRYAR ALISA</t>
  </si>
  <si>
    <t>RIPBERGER JOSEPH</t>
  </si>
  <si>
    <t>WORKMAN SAMUEL</t>
  </si>
  <si>
    <t>TAMULEVICH ALESSANDRA</t>
  </si>
  <si>
    <t>REGENS JAMES</t>
  </si>
  <si>
    <t>COKELY EDWARD</t>
  </si>
  <si>
    <t>CONNELLY MARY</t>
  </si>
  <si>
    <t>FELTZ ADAM</t>
  </si>
  <si>
    <t>SNYDER LORI</t>
  </si>
  <si>
    <t>TERRY ROBERT</t>
  </si>
  <si>
    <t>WENGER MICHAEL</t>
  </si>
  <si>
    <t>ACAR HANDAN</t>
  </si>
  <si>
    <t>DETAMORE MICHAEL</t>
  </si>
  <si>
    <t>DING LEI</t>
  </si>
  <si>
    <t>TANG QINGGONG</t>
  </si>
  <si>
    <t>WILHELM STEFAN</t>
  </si>
  <si>
    <t>YUAN HAN</t>
  </si>
  <si>
    <t>MAHER ERIN</t>
  </si>
  <si>
    <t>MILLER CHRISTINA</t>
  </si>
  <si>
    <t>MILLER-CRIBBS JULIE</t>
  </si>
  <si>
    <t>WELLS STEVEN</t>
  </si>
  <si>
    <t>MORREN SOPHIA</t>
  </si>
  <si>
    <t>MIREAULT AMY</t>
  </si>
  <si>
    <t>PARTRIDGE KRISTEN</t>
  </si>
  <si>
    <t>SIMON DANIEL</t>
  </si>
  <si>
    <t>MARTIN JAMES</t>
  </si>
  <si>
    <t>CAPS Total</t>
  </si>
  <si>
    <t>Grand Total</t>
  </si>
  <si>
    <t>WU WEI</t>
  </si>
  <si>
    <t>ROSS JENNIFER</t>
  </si>
  <si>
    <t>FINOCCHIARO C</t>
  </si>
  <si>
    <t>PRYSE JA</t>
  </si>
  <si>
    <t>AUSTIN RITA</t>
  </si>
  <si>
    <t>HAMMERSTEDT SCOTT</t>
  </si>
  <si>
    <t>MARSKE KATHARINE</t>
  </si>
  <si>
    <t>MCCAULEY DAVID</t>
  </si>
  <si>
    <t>MCCALL LAURA-ISOBEL</t>
  </si>
  <si>
    <t>SINGH SHANTERI</t>
  </si>
  <si>
    <t>SCHROEDER CAROLINE</t>
  </si>
  <si>
    <t>CARLSON JANINE</t>
  </si>
  <si>
    <t>FOX ANDREW</t>
  </si>
  <si>
    <t>RIPBERGER KUHIKA</t>
  </si>
  <si>
    <t>HICKS DANIEL</t>
  </si>
  <si>
    <t>RUBENSTEIN ELLEN</t>
  </si>
  <si>
    <t>CHAVEZ DOMINGUEZ JAVIER</t>
  </si>
  <si>
    <t>BIEDERMANN GRANT</t>
  </si>
  <si>
    <t>SCHWETTMANN ARNE</t>
  </si>
  <si>
    <t>ROBINSON SCOTT</t>
  </si>
  <si>
    <t>KISAMORE JENNIFER</t>
  </si>
  <si>
    <t>MAYEUX LARA</t>
  </si>
  <si>
    <t>MUNOZ RICKY</t>
  </si>
  <si>
    <t>PETTIGREW DALLAS</t>
  </si>
  <si>
    <t>PHARRIS ANGELA</t>
  </si>
  <si>
    <t>BATES ALYSSA</t>
  </si>
  <si>
    <t>BELL TYLER</t>
  </si>
  <si>
    <t>BROGDEN JEFFREY</t>
  </si>
  <si>
    <t>BUBAN MICHAEL</t>
  </si>
  <si>
    <t>HEINSELMAN PAMELA</t>
  </si>
  <si>
    <t>KNOPFMEIER KENT</t>
  </si>
  <si>
    <t>LEE TEMPLE</t>
  </si>
  <si>
    <t>MORRIS DALE</t>
  </si>
  <si>
    <t>WAUGH SEAN</t>
  </si>
  <si>
    <t>WOOTTEN ADRIENNE</t>
  </si>
  <si>
    <t>DAVIS JUSTIN</t>
  </si>
  <si>
    <t>GLIEDT TRAVIS</t>
  </si>
  <si>
    <t>LEVENDA ANTHONY</t>
  </si>
  <si>
    <t>WIDENER JEFFREY</t>
  </si>
  <si>
    <t>REDEMANN JENS</t>
  </si>
  <si>
    <t>SAKAEDA NAOKO</t>
  </si>
  <si>
    <t>ZHANG BING</t>
  </si>
  <si>
    <t>REYES REUBEN</t>
  </si>
  <si>
    <t>LAMKIN LANCE</t>
  </si>
  <si>
    <t>CAVIERES PINILLA ANDRES</t>
  </si>
  <si>
    <t>GUIDO LUCA</t>
  </si>
  <si>
    <t>PERSON ANGELA</t>
  </si>
  <si>
    <t>PILAT STEPHANIE</t>
  </si>
  <si>
    <t>SUN HESHAN</t>
  </si>
  <si>
    <t>BANZ MARTHA</t>
  </si>
  <si>
    <t>WILLIAMS APRIL</t>
  </si>
  <si>
    <t>ELLIOTT CHRIS</t>
  </si>
  <si>
    <t>BISCOE BELINDA</t>
  </si>
  <si>
    <t>KIMMEL SUSAN</t>
  </si>
  <si>
    <t>DEBERRY VINCE</t>
  </si>
  <si>
    <t>PRYOR LISA</t>
  </si>
  <si>
    <t>STRECH GENEVA</t>
  </si>
  <si>
    <t>BAGHDAYAN ANNIE</t>
  </si>
  <si>
    <t>CHARLES KRISTI</t>
  </si>
  <si>
    <t>CORREIA PETER</t>
  </si>
  <si>
    <t>COX MARIE</t>
  </si>
  <si>
    <t>SHREDER CHARLENE</t>
  </si>
  <si>
    <t>WHALEN SANDRA</t>
  </si>
  <si>
    <t>BEDLE HEATHER</t>
  </si>
  <si>
    <t>BEHM MICHAEL</t>
  </si>
  <si>
    <t>DEE KATO</t>
  </si>
  <si>
    <t>DULIN SHANNON</t>
  </si>
  <si>
    <t>LIU XIAOLEI</t>
  </si>
  <si>
    <t>CARDOTT BRIAN</t>
  </si>
  <si>
    <t>REGMI NETRA</t>
  </si>
  <si>
    <t>SEYEDOLALI ABBAS</t>
  </si>
  <si>
    <t>SURIAMIN FNU</t>
  </si>
  <si>
    <t>KARAMI MIRAZIZI HAMIDREZA</t>
  </si>
  <si>
    <t>NYGAARD RUNAR</t>
  </si>
  <si>
    <t>PELTIER TIFFANY</t>
  </si>
  <si>
    <t>MCCONNELL AMBER</t>
  </si>
  <si>
    <t>BALDWIN JAMES</t>
  </si>
  <si>
    <t>DAI CHENKAI</t>
  </si>
  <si>
    <t>GALIZIA MICHELE</t>
  </si>
  <si>
    <t>HARRISON ROGER</t>
  </si>
  <si>
    <t>RAZAVI SEPIDEH</t>
  </si>
  <si>
    <t>YANG TIANTIAN</t>
  </si>
  <si>
    <t>FANG SONG</t>
  </si>
  <si>
    <t>JABRZEMSKI RAFAL</t>
  </si>
  <si>
    <t>GHANI MUHAMMAD</t>
  </si>
  <si>
    <t>DENMAN LACEY</t>
  </si>
  <si>
    <t>IRVIN SHERRI</t>
  </si>
  <si>
    <t>BATES RODNEY</t>
  </si>
  <si>
    <t>LANDIS JOSHUA</t>
  </si>
  <si>
    <t>BOETTCHER MICHAEL</t>
  </si>
  <si>
    <t>FERGUSON JAMES</t>
  </si>
  <si>
    <t>QAMAR ZEESHAN</t>
  </si>
  <si>
    <t>SAEEDI SHAHROKH</t>
  </si>
  <si>
    <t>JACOBSON DAVID</t>
  </si>
  <si>
    <t>FY 2021</t>
  </si>
  <si>
    <t>FY21 Expenses</t>
  </si>
  <si>
    <t>Atmospheric &amp; Geographic Scien</t>
  </si>
  <si>
    <t>GeoCarb Mission Collaboration</t>
  </si>
  <si>
    <t>CIWRO</t>
  </si>
  <si>
    <t>Oklahoma Climate Survey</t>
  </si>
  <si>
    <t>Geography&amp;Envir Sustainability</t>
  </si>
  <si>
    <t>Meteorology</t>
  </si>
  <si>
    <t>NASA Space Grant Consortium</t>
  </si>
  <si>
    <t>SC Climate Adaptation Sci Ctr</t>
  </si>
  <si>
    <t>Center for Spatial Analysis</t>
  </si>
  <si>
    <t>Division of Architecture</t>
  </si>
  <si>
    <t>Construction Science</t>
  </si>
  <si>
    <t>Interior Design</t>
  </si>
  <si>
    <t>Arts &amp; Sciences</t>
  </si>
  <si>
    <t>African/African-American Stud</t>
  </si>
  <si>
    <t>Anthropology</t>
  </si>
  <si>
    <t>Archaeological Survey</t>
  </si>
  <si>
    <t>Biology</t>
  </si>
  <si>
    <t>OK Biological Survey</t>
  </si>
  <si>
    <t>Center for Applied Social Res.</t>
  </si>
  <si>
    <t>Chemistry/Biochemistry</t>
  </si>
  <si>
    <t>Classics</t>
  </si>
  <si>
    <t>Confucius Institute</t>
  </si>
  <si>
    <t>Communication</t>
  </si>
  <si>
    <t>Center for Risk and Crisis Mgt</t>
  </si>
  <si>
    <t>Economics</t>
  </si>
  <si>
    <t>Health and Exercise Science</t>
  </si>
  <si>
    <t>History of Science</t>
  </si>
  <si>
    <t>Human Relations</t>
  </si>
  <si>
    <t>Library &amp; Information Studies</t>
  </si>
  <si>
    <t>Mathematics</t>
  </si>
  <si>
    <t>Microbiology and Plant Biology</t>
  </si>
  <si>
    <t>Native American Studies</t>
  </si>
  <si>
    <t>Physics &amp; Astronomy</t>
  </si>
  <si>
    <t>Political Science</t>
  </si>
  <si>
    <t>Psychology</t>
  </si>
  <si>
    <t>Social Work</t>
  </si>
  <si>
    <t>Sociology</t>
  </si>
  <si>
    <t>Entrepreneurship and Econ Dev</t>
  </si>
  <si>
    <t>Graduate Programs</t>
  </si>
  <si>
    <t>Management Information Systems</t>
  </si>
  <si>
    <t>CCE Aviation</t>
  </si>
  <si>
    <t>Education</t>
  </si>
  <si>
    <t>Ctr For Educational &amp; Commun.</t>
  </si>
  <si>
    <t>Early Childhood Ed Institute</t>
  </si>
  <si>
    <t>Educational Leadership &amp; Pol</t>
  </si>
  <si>
    <t>Educational Psychology</t>
  </si>
  <si>
    <t>Instruc Lead &amp; Acad Curriculum</t>
  </si>
  <si>
    <t>Zarrow Ctr For Learning Enrich</t>
  </si>
  <si>
    <t>College of Earth and Energy</t>
  </si>
  <si>
    <t>Geological Survey</t>
  </si>
  <si>
    <t>School of Geosciences</t>
  </si>
  <si>
    <t>Institute for Energy and the Environment</t>
  </si>
  <si>
    <t>Petroleum &amp; Geological Engin.</t>
  </si>
  <si>
    <t>Engineering</t>
  </si>
  <si>
    <t>Aerospace &amp; Mechanical Engin.</t>
  </si>
  <si>
    <t>Biomedical Engineering</t>
  </si>
  <si>
    <t>Chemical, Bio &amp; Materials Eng</t>
  </si>
  <si>
    <t>Civil Eng. &amp; Environmental Sci</t>
  </si>
  <si>
    <t>Computer Science</t>
  </si>
  <si>
    <t>Electrical &amp; Computer Engineer</t>
  </si>
  <si>
    <t>Industrial &amp; Systems Engr.</t>
  </si>
  <si>
    <t>Fine Arts</t>
  </si>
  <si>
    <t>Art &amp; Art History</t>
  </si>
  <si>
    <t>Graduate College</t>
  </si>
  <si>
    <t>International &amp; Area Studies</t>
  </si>
  <si>
    <t>College of Journalism</t>
  </si>
  <si>
    <t>College Of Law Instruction</t>
  </si>
  <si>
    <t>Provost Direct</t>
  </si>
  <si>
    <t>Art Museum</t>
  </si>
  <si>
    <t>Carl Albert Center</t>
  </si>
  <si>
    <t>Inst Study Human Flourishing</t>
  </si>
  <si>
    <t>World Literature Today</t>
  </si>
  <si>
    <t>Office of Digital Learning</t>
  </si>
  <si>
    <t>Okla Museum of Natural History</t>
  </si>
  <si>
    <t>University Press</t>
  </si>
  <si>
    <t>University Libraries</t>
  </si>
  <si>
    <t>Univ Libraries ETAG Grant</t>
  </si>
  <si>
    <t>Library Systems</t>
  </si>
  <si>
    <t>Airport Admn Office</t>
  </si>
  <si>
    <t>Innovation Hub</t>
  </si>
  <si>
    <t>CEAP Administration</t>
  </si>
  <si>
    <t>Osher Lifelong Learning Inst</t>
  </si>
  <si>
    <t>PCS Administration</t>
  </si>
  <si>
    <t>Ctr For Disability Ed &amp; Train</t>
  </si>
  <si>
    <t>OU-Ctr for Public Mgmt</t>
  </si>
  <si>
    <t>Ctr For Early Childhood Prof.</t>
  </si>
  <si>
    <t>Ctr For Public Management</t>
  </si>
  <si>
    <t>National Resource Ctr For Yth.</t>
  </si>
  <si>
    <t>SW Ctr For Human Relations</t>
  </si>
  <si>
    <t>Southwest Prevention Center</t>
  </si>
  <si>
    <t>E-Team</t>
  </si>
  <si>
    <t>C-Idea</t>
  </si>
  <si>
    <t>Data Center and Supercomputing</t>
  </si>
  <si>
    <t>Ctr for Creation of Eco Wealth</t>
  </si>
  <si>
    <t>Microscopy Laboratory</t>
  </si>
  <si>
    <t>Office of Research Admin</t>
  </si>
  <si>
    <t>Vice President's Office</t>
  </si>
  <si>
    <t>Autonomous Sensing/Sampling</t>
  </si>
  <si>
    <t>Corix Plains Institute</t>
  </si>
  <si>
    <t>Ctr Microbial &amp; AnthroScience</t>
  </si>
  <si>
    <t>Oklahoma Water Survey</t>
  </si>
  <si>
    <t>VPR-ARRC</t>
  </si>
  <si>
    <t>Student Affairs</t>
  </si>
  <si>
    <t>Center for Student Life</t>
  </si>
  <si>
    <t>MARMO ALEXANDRA</t>
  </si>
  <si>
    <t>SUPINIE TIMOTHY</t>
  </si>
  <si>
    <t>CREAGER GERALD</t>
  </si>
  <si>
    <t>ELMORE KIMBERLY</t>
  </si>
  <si>
    <t>GALARNEAU THOMAS</t>
  </si>
  <si>
    <t>GIBBS JEREMY</t>
  </si>
  <si>
    <t>HANDLER SHAWN</t>
  </si>
  <si>
    <t>KERR CHRISTOPHER</t>
  </si>
  <si>
    <t>SCHENKEL BENJAMIN</t>
  </si>
  <si>
    <t>SHIVERS-WILLIAMS CASSANDR</t>
  </si>
  <si>
    <t>SIMPSON MICHAEL</t>
  </si>
  <si>
    <t>UPADHYAYA SHRUTI</t>
  </si>
  <si>
    <t>VERGARA ARRIETA HUMBERTO</t>
  </si>
  <si>
    <t>WAGNER MELISSA</t>
  </si>
  <si>
    <t>MATTOX MONICA</t>
  </si>
  <si>
    <t>STEIN LAURA</t>
  </si>
  <si>
    <t>SALESKY SCOTT</t>
  </si>
  <si>
    <t>STRAKA JERRY</t>
  </si>
  <si>
    <t>ROSENDAHL DEREK</t>
  </si>
  <si>
    <t>EATON KALENDA</t>
  </si>
  <si>
    <t>HILL KARLOS</t>
  </si>
  <si>
    <t>HONAP TANVI P</t>
  </si>
  <si>
    <t>LIVINGOOD PATRICK</t>
  </si>
  <si>
    <t>TRABERT SARAH</t>
  </si>
  <si>
    <t>BETHKE BRANDI</t>
  </si>
  <si>
    <t>FORD PAIGE</t>
  </si>
  <si>
    <t>ARCILA DAHIANA</t>
  </si>
  <si>
    <t>FORNELLI LUCA</t>
  </si>
  <si>
    <t>ROWE ASHLEE</t>
  </si>
  <si>
    <t>SMITH BRENDA</t>
  </si>
  <si>
    <t>TALLBULL GLORIA</t>
  </si>
  <si>
    <t>DEMIR FIRAT</t>
  </si>
  <si>
    <t>LU YU</t>
  </si>
  <si>
    <t>LU KUN</t>
  </si>
  <si>
    <t>MENDES RICARDO</t>
  </si>
  <si>
    <t>WRIGHT RACHEL</t>
  </si>
  <si>
    <t xml:space="preserve">TANNER RALPH </t>
  </si>
  <si>
    <t>HEATON RAINA</t>
  </si>
  <si>
    <t>MASON BRUCE</t>
  </si>
  <si>
    <t>MULLEN KIERAN</t>
  </si>
  <si>
    <t>MUNSHI FERAH</t>
  </si>
  <si>
    <t>UCHOA BRUNO</t>
  </si>
  <si>
    <t>WHITE DANIEL</t>
  </si>
  <si>
    <t>BOOZARY LAILI</t>
  </si>
  <si>
    <t>BOLT CORTNEY</t>
  </si>
  <si>
    <t>MCLEOD DAVID</t>
  </si>
  <si>
    <t>JENSEN MATTHEW</t>
  </si>
  <si>
    <t>MIRANDA SHAILA</t>
  </si>
  <si>
    <t>HASLERIG SIDURI</t>
  </si>
  <si>
    <t>HEXTRUM KIRSTEN</t>
  </si>
  <si>
    <t>BRUGAR KRISTY</t>
  </si>
  <si>
    <t>DEARDORFF MALARIE</t>
  </si>
  <si>
    <t>JIANG JUNLE</t>
  </si>
  <si>
    <t>NAKATA NORIMITSU</t>
  </si>
  <si>
    <t>SCHLEY LACEY</t>
  </si>
  <si>
    <t>KAZEMPOOR PEJMAN</t>
  </si>
  <si>
    <t>CHEN WEI</t>
  </si>
  <si>
    <t>YANG YUAN</t>
  </si>
  <si>
    <t>SIKAVITSAS VASSILIOS</t>
  </si>
  <si>
    <t>WALTERS KEISHA</t>
  </si>
  <si>
    <t>BOUNDS TOMMY</t>
  </si>
  <si>
    <t>STREVETT KEITH</t>
  </si>
  <si>
    <t>DIOCHNOS DIMITRIOS</t>
  </si>
  <si>
    <t>EBERT DAVID</t>
  </si>
  <si>
    <t>FAGG ANDREW</t>
  </si>
  <si>
    <t>GRANT CHRISTAN</t>
  </si>
  <si>
    <t>LAN CHAO</t>
  </si>
  <si>
    <t>MCCANN PATRICK</t>
  </si>
  <si>
    <t>TODD RICHARD</t>
  </si>
  <si>
    <t>RAZZAGHI TALAYEH</t>
  </si>
  <si>
    <t>HOLT MARY</t>
  </si>
  <si>
    <t>BOEHM GARCIA AMANDA</t>
  </si>
  <si>
    <t>ASWAD EVELYN</t>
  </si>
  <si>
    <t>IRUNGU JANE</t>
  </si>
  <si>
    <t>DENTON TANYA</t>
  </si>
  <si>
    <t>SCHUELER LAUREN</t>
  </si>
  <si>
    <t>CROOM WILLIAM</t>
  </si>
  <si>
    <t>LAUFERSWEILER MARK</t>
  </si>
  <si>
    <t>EADS CASSANDRA</t>
  </si>
  <si>
    <t>PRYOR MARIAN</t>
  </si>
  <si>
    <t>SEVERINI HORST</t>
  </si>
  <si>
    <t>BURCH JOYCE</t>
  </si>
  <si>
    <t>MATA SARA</t>
  </si>
  <si>
    <t>PILLAR LITTLE ELIZABETH</t>
  </si>
  <si>
    <t>BOROWSKA LESYA</t>
  </si>
  <si>
    <t>DERIN YAGMUR</t>
  </si>
  <si>
    <t>ACAG</t>
  </si>
  <si>
    <t>ACAGCAPS</t>
  </si>
  <si>
    <t>ACAGCARB</t>
  </si>
  <si>
    <t>ACAGCIMM</t>
  </si>
  <si>
    <t>ACAGCLIM</t>
  </si>
  <si>
    <t>ACAGDGES</t>
  </si>
  <si>
    <t>ACAGMETE</t>
  </si>
  <si>
    <t>ACAGNASA</t>
  </si>
  <si>
    <t>ACAGSCSC</t>
  </si>
  <si>
    <t>ACAGSPAT</t>
  </si>
  <si>
    <t>ACAHARCH</t>
  </si>
  <si>
    <t>ACAHCONS</t>
  </si>
  <si>
    <t>ACAHINTR</t>
  </si>
  <si>
    <t>ACAS</t>
  </si>
  <si>
    <t>ACASAFAS</t>
  </si>
  <si>
    <t>ACASANTH</t>
  </si>
  <si>
    <t>ACASARCH</t>
  </si>
  <si>
    <t>ACASBIOL</t>
  </si>
  <si>
    <t>ACASBISU</t>
  </si>
  <si>
    <t>ACASCASR</t>
  </si>
  <si>
    <t>ACASCHEM</t>
  </si>
  <si>
    <t>ACASCLAS</t>
  </si>
  <si>
    <t>ACASCOFI</t>
  </si>
  <si>
    <t>ACASCOMM</t>
  </si>
  <si>
    <t>ACASCRCM</t>
  </si>
  <si>
    <t>ACASECON</t>
  </si>
  <si>
    <t>ACASHESS</t>
  </si>
  <si>
    <t>ACASHSCI</t>
  </si>
  <si>
    <t>ACASHUMR</t>
  </si>
  <si>
    <t>ACASLIS</t>
  </si>
  <si>
    <t>ACASMATH</t>
  </si>
  <si>
    <t>ACASMPBIO</t>
  </si>
  <si>
    <t>ACASNAAM</t>
  </si>
  <si>
    <t>ACASPHYS</t>
  </si>
  <si>
    <t>ACASPSCI</t>
  </si>
  <si>
    <t>ACASPSYC</t>
  </si>
  <si>
    <t>ACASSCWK</t>
  </si>
  <si>
    <t>ACASSOC</t>
  </si>
  <si>
    <t>ACBUENED</t>
  </si>
  <si>
    <t>ACBUGRAD</t>
  </si>
  <si>
    <t>ACBUMIS</t>
  </si>
  <si>
    <t>ACCE</t>
  </si>
  <si>
    <t>ACED</t>
  </si>
  <si>
    <t>ACEDCECR</t>
  </si>
  <si>
    <t>ACEDECEI</t>
  </si>
  <si>
    <t>ACEDELPS</t>
  </si>
  <si>
    <t>ACEDEPSY</t>
  </si>
  <si>
    <t>ACEDILAC</t>
  </si>
  <si>
    <t>ACEDZCLE</t>
  </si>
  <si>
    <t>ACEE</t>
  </si>
  <si>
    <t>ACEEGEOS</t>
  </si>
  <si>
    <t>ACEEGG</t>
  </si>
  <si>
    <t>ACEEIEE</t>
  </si>
  <si>
    <t>ACEEPGE</t>
  </si>
  <si>
    <t>ACEN</t>
  </si>
  <si>
    <t>ACENAME</t>
  </si>
  <si>
    <t>ACENBME</t>
  </si>
  <si>
    <t>ACENCBME</t>
  </si>
  <si>
    <t>ACENCEES</t>
  </si>
  <si>
    <t>ACENCS</t>
  </si>
  <si>
    <t>ACENECE</t>
  </si>
  <si>
    <t>ACENISE</t>
  </si>
  <si>
    <t>ACFA</t>
  </si>
  <si>
    <t>ACFAARTH</t>
  </si>
  <si>
    <t>ACGR</t>
  </si>
  <si>
    <t>ACISIAS</t>
  </si>
  <si>
    <t>ACJO</t>
  </si>
  <si>
    <t>ACLCINST</t>
  </si>
  <si>
    <t>ACPV</t>
  </si>
  <si>
    <t>ACPVARTM</t>
  </si>
  <si>
    <t>ACPVCARL</t>
  </si>
  <si>
    <t>ACPVISHF</t>
  </si>
  <si>
    <t>ACPVLITR</t>
  </si>
  <si>
    <t>ACPVODL</t>
  </si>
  <si>
    <t>ACPVOMNH</t>
  </si>
  <si>
    <t>ACPVPRES</t>
  </si>
  <si>
    <t>ACUL</t>
  </si>
  <si>
    <t>ACULGRNT</t>
  </si>
  <si>
    <t>ACULSYST</t>
  </si>
  <si>
    <t>ADRMAIRP</t>
  </si>
  <si>
    <t>ADVPIHUB</t>
  </si>
  <si>
    <t>CECACEAP</t>
  </si>
  <si>
    <t>CECAOPCP</t>
  </si>
  <si>
    <t>CEPCADMN</t>
  </si>
  <si>
    <t>CEPCCDET</t>
  </si>
  <si>
    <t>CEPCCPMA</t>
  </si>
  <si>
    <t>CEPCECPD</t>
  </si>
  <si>
    <t>CEPCPUBM</t>
  </si>
  <si>
    <t>CEPCRCYS</t>
  </si>
  <si>
    <t>CEPCSWHR</t>
  </si>
  <si>
    <t>CEPCSWPC</t>
  </si>
  <si>
    <t>CEPCTEAM</t>
  </si>
  <si>
    <t>CESSIDEA</t>
  </si>
  <si>
    <t>ITDCSC</t>
  </si>
  <si>
    <t>PRLECCEW</t>
  </si>
  <si>
    <t>RAMS</t>
  </si>
  <si>
    <t>RARE</t>
  </si>
  <si>
    <t>RAVP</t>
  </si>
  <si>
    <t>RAVPCASS</t>
  </si>
  <si>
    <t>RAVPLAIN</t>
  </si>
  <si>
    <t>RAVPMAS</t>
  </si>
  <si>
    <t>RAVPOWS</t>
  </si>
  <si>
    <t>RAVPRADAR</t>
  </si>
  <si>
    <t>SA</t>
  </si>
  <si>
    <t>SASL</t>
  </si>
  <si>
    <t>Atmospheric &amp; Geographic Scien Total</t>
  </si>
  <si>
    <t>GeoCarb Mission Collaboration Total</t>
  </si>
  <si>
    <t>CIWRO Total</t>
  </si>
  <si>
    <t>Oklahoma Climate Survey Total</t>
  </si>
  <si>
    <t>Geography&amp;Envir Sustainability Total</t>
  </si>
  <si>
    <t>Meteorology Total</t>
  </si>
  <si>
    <t>NASA Space Grant Consortium Total</t>
  </si>
  <si>
    <t>SC Climate Adaptation Sci Ctr Total</t>
  </si>
  <si>
    <t>Center for Spatial Analysis Total</t>
  </si>
  <si>
    <t>Division of Architecture Total</t>
  </si>
  <si>
    <t>Construction Science Total</t>
  </si>
  <si>
    <t>Interior Design Total</t>
  </si>
  <si>
    <t>Arts &amp; Sciences Total</t>
  </si>
  <si>
    <t>African/African-American Stud Total</t>
  </si>
  <si>
    <t>Anthropology Total</t>
  </si>
  <si>
    <t>Archaeological Survey Total</t>
  </si>
  <si>
    <t>Biology Total</t>
  </si>
  <si>
    <t>OK Biological Survey Total</t>
  </si>
  <si>
    <t>Center for Applied Social Res. Total</t>
  </si>
  <si>
    <t>Chemistry/Biochemistry Total</t>
  </si>
  <si>
    <t>Classics Total</t>
  </si>
  <si>
    <t>Confucius Institute Total</t>
  </si>
  <si>
    <t>Communication Total</t>
  </si>
  <si>
    <t>Center for Risk and Crisis Mgt Total</t>
  </si>
  <si>
    <t>Economics Total</t>
  </si>
  <si>
    <t>Health and Exercise Science Total</t>
  </si>
  <si>
    <t>History of Science Total</t>
  </si>
  <si>
    <t>Human Relations Total</t>
  </si>
  <si>
    <t>Library &amp; Information Studies Total</t>
  </si>
  <si>
    <t>Mathematics Total</t>
  </si>
  <si>
    <t>Microbiology and Plant Biology Total</t>
  </si>
  <si>
    <t>Native American Studies Total</t>
  </si>
  <si>
    <t>Physics &amp; Astronomy Total</t>
  </si>
  <si>
    <t>Political Science Total</t>
  </si>
  <si>
    <t>Psychology Total</t>
  </si>
  <si>
    <t>Social Work Total</t>
  </si>
  <si>
    <t>Sociology Total</t>
  </si>
  <si>
    <t>Entrepreneurship and Econ Dev Total</t>
  </si>
  <si>
    <t>Graduate Programs Total</t>
  </si>
  <si>
    <t>Management Information Systems Total</t>
  </si>
  <si>
    <t>CCE Aviation Total</t>
  </si>
  <si>
    <t>Education Total</t>
  </si>
  <si>
    <t>Ctr For Educational &amp; Commun. Total</t>
  </si>
  <si>
    <t>Early Childhood Ed Institute Total</t>
  </si>
  <si>
    <t>Educational Leadership &amp; Pol Total</t>
  </si>
  <si>
    <t>Educational Psychology Total</t>
  </si>
  <si>
    <t>Instruc Lead &amp; Acad Curriculum Total</t>
  </si>
  <si>
    <t>Zarrow Ctr For Learning Enrich Total</t>
  </si>
  <si>
    <t>College of Earth and Energy Total</t>
  </si>
  <si>
    <t>Geological Survey Total</t>
  </si>
  <si>
    <t>School of Geosciences Total</t>
  </si>
  <si>
    <t>Institute for Energy and the Environment Total</t>
  </si>
  <si>
    <t>Petroleum &amp; Geological Engin. Total</t>
  </si>
  <si>
    <t>Engineering Total</t>
  </si>
  <si>
    <t>Aerospace &amp; Mechanical Engin. Total</t>
  </si>
  <si>
    <t>Biomedical Engineering Total</t>
  </si>
  <si>
    <t>Chemical, Bio &amp; Materials Eng Total</t>
  </si>
  <si>
    <t>Civil Eng. &amp; Environmental Sci Total</t>
  </si>
  <si>
    <t>Computer Science Total</t>
  </si>
  <si>
    <t>Electrical &amp; Computer Engineer Total</t>
  </si>
  <si>
    <t>Industrial &amp; Systems Engr. Total</t>
  </si>
  <si>
    <t>Fine Arts Total</t>
  </si>
  <si>
    <t>Art &amp; Art History Total</t>
  </si>
  <si>
    <t>Graduate College Total</t>
  </si>
  <si>
    <t>International &amp; Area Studies Total</t>
  </si>
  <si>
    <t>College of Journalism Total</t>
  </si>
  <si>
    <t>College Of Law Instruction Total</t>
  </si>
  <si>
    <t>Provost Direct Total</t>
  </si>
  <si>
    <t>Art Museum Total</t>
  </si>
  <si>
    <t>Carl Albert Center Total</t>
  </si>
  <si>
    <t>Inst Study Human Flourishing Total</t>
  </si>
  <si>
    <t>World Literature Today Total</t>
  </si>
  <si>
    <t>Office of Digital Learning Total</t>
  </si>
  <si>
    <t>Okla Museum of Natural History Total</t>
  </si>
  <si>
    <t>University Press Total</t>
  </si>
  <si>
    <t>University Libraries Total</t>
  </si>
  <si>
    <t>Univ Libraries ETAG Grant Total</t>
  </si>
  <si>
    <t>Library Systems Total</t>
  </si>
  <si>
    <t>Airport Admn Office Total</t>
  </si>
  <si>
    <t>Innovation Hub Total</t>
  </si>
  <si>
    <t>CEAP Administration Total</t>
  </si>
  <si>
    <t>Osher Lifelong Learning Inst Total</t>
  </si>
  <si>
    <t>PCS Administration Total</t>
  </si>
  <si>
    <t>Ctr For Disability Ed &amp; Train Total</t>
  </si>
  <si>
    <t>OU-Ctr for Public Mgmt Total</t>
  </si>
  <si>
    <t>Ctr For Early Childhood Prof. Total</t>
  </si>
  <si>
    <t>Ctr For Public Management Total</t>
  </si>
  <si>
    <t>National Resource Ctr For Yth. Total</t>
  </si>
  <si>
    <t>SW Ctr For Human Relations Total</t>
  </si>
  <si>
    <t>Southwest Prevention Center Total</t>
  </si>
  <si>
    <t>E-Team Total</t>
  </si>
  <si>
    <t>C-Idea Total</t>
  </si>
  <si>
    <t>Data Center and Supercomputing Total</t>
  </si>
  <si>
    <t>Ctr for Creation of Eco Wealth Total</t>
  </si>
  <si>
    <t>Microscopy Laboratory Total</t>
  </si>
  <si>
    <t>Office of Research Admin Total</t>
  </si>
  <si>
    <t>Vice President's Office Total</t>
  </si>
  <si>
    <t>Autonomous Sensing/Sampling Total</t>
  </si>
  <si>
    <t>Corix Plains Institute Total</t>
  </si>
  <si>
    <t>Ctr Microbial &amp; AnthroScience Total</t>
  </si>
  <si>
    <t>Oklahoma Water Survey Total</t>
  </si>
  <si>
    <t>VPR-ARRC Total</t>
  </si>
  <si>
    <t>Student Affairs Total</t>
  </si>
  <si>
    <t>Center for Student Life Total</t>
  </si>
  <si>
    <t>Cayuse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</si>
</sst>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Continuous"/>
    </xf>
    <xf numFmtId="43" fontId="2" fillId="0" borderId="0" xfId="1" applyFont="1" applyAlignment="1">
      <alignment horizontal="centerContinuous"/>
    </xf>
    <xf numFmtId="0" fontId="3" fillId="0" borderId="0" xfId="0" applyFont="1"/>
    <xf numFmtId="43" fontId="3" fillId="0" borderId="0" xfId="1" applyFont="1"/>
    <xf numFmtId="0" fontId="4" fillId="0" borderId="0" xfId="0" applyFont="1"/>
    <xf numFmtId="0" fontId="2" fillId="0" borderId="0" xfId="0" applyFont="1"/>
    <xf numFmtId="43" fontId="4" fillId="0" borderId="0" xfId="1" applyFont="1" applyBorder="1" applyAlignment="1">
      <alignment horizontal="right"/>
    </xf>
    <xf numFmtId="43" fontId="2" fillId="0" borderId="0" xfId="1" applyFont="1"/>
    <xf numFmtId="43" fontId="2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97"/>
  <sheetViews>
    <sheetView tabSelected="1" zoomScaleNormal="100" workbookViewId="0">
      <selection activeCell="A17" sqref="A17"/>
    </sheetView>
  </sheetViews>
  <sheetFormatPr defaultColWidth="8.85546875" defaultRowHeight="11.25" outlineLevelRow="2" x14ac:dyDescent="0.2"/>
  <cols>
    <col min="1" max="1" width="30.140625" style="3" customWidth="1"/>
    <col min="2" max="2" width="12.42578125" style="3" customWidth="1"/>
    <col min="3" max="3" width="29.5703125" style="3" customWidth="1"/>
    <col min="4" max="4" width="15.42578125" style="4" customWidth="1"/>
    <col min="5" max="6" width="8.85546875" style="3"/>
    <col min="7" max="7" width="10.7109375" style="3" bestFit="1" customWidth="1"/>
    <col min="8" max="16384" width="8.85546875" style="3"/>
  </cols>
  <sheetData>
    <row r="1" spans="1:4" x14ac:dyDescent="0.2">
      <c r="A1" s="1" t="s">
        <v>2</v>
      </c>
      <c r="B1" s="1"/>
      <c r="C1" s="1"/>
      <c r="D1" s="2"/>
    </row>
    <row r="2" spans="1:4" x14ac:dyDescent="0.2">
      <c r="A2" s="1" t="s">
        <v>3</v>
      </c>
      <c r="B2" s="1"/>
      <c r="C2" s="1"/>
      <c r="D2" s="2"/>
    </row>
    <row r="3" spans="1:4" x14ac:dyDescent="0.2">
      <c r="A3" s="1" t="s">
        <v>532</v>
      </c>
      <c r="B3" s="1"/>
      <c r="C3" s="1"/>
      <c r="D3" s="2"/>
    </row>
    <row r="5" spans="1:4" x14ac:dyDescent="0.2">
      <c r="A5" s="5" t="s">
        <v>1</v>
      </c>
      <c r="B5" s="5" t="s">
        <v>933</v>
      </c>
      <c r="C5" s="5" t="s">
        <v>0</v>
      </c>
      <c r="D5" s="7" t="s">
        <v>533</v>
      </c>
    </row>
    <row r="6" spans="1:4" outlineLevel="2" x14ac:dyDescent="0.2">
      <c r="A6" s="3" t="s">
        <v>534</v>
      </c>
      <c r="B6" s="3" t="s">
        <v>724</v>
      </c>
      <c r="C6" s="3" t="s">
        <v>6</v>
      </c>
      <c r="D6" s="4">
        <v>111619.08</v>
      </c>
    </row>
    <row r="7" spans="1:4" outlineLevel="2" x14ac:dyDescent="0.2">
      <c r="A7" s="3" t="s">
        <v>534</v>
      </c>
      <c r="B7" s="3" t="s">
        <v>724</v>
      </c>
      <c r="C7" s="3" t="s">
        <v>7</v>
      </c>
      <c r="D7" s="4">
        <v>62127.275999999998</v>
      </c>
    </row>
    <row r="8" spans="1:4" outlineLevel="2" x14ac:dyDescent="0.2">
      <c r="A8" s="3" t="s">
        <v>534</v>
      </c>
      <c r="B8" s="3" t="s">
        <v>724</v>
      </c>
      <c r="C8" s="3" t="s">
        <v>8</v>
      </c>
      <c r="D8" s="4">
        <v>34044130.839000002</v>
      </c>
    </row>
    <row r="9" spans="1:4" outlineLevel="1" x14ac:dyDescent="0.2">
      <c r="A9" s="6" t="s">
        <v>829</v>
      </c>
      <c r="D9" s="8">
        <f>SUBTOTAL(9,D6:D8)</f>
        <v>34217877.195</v>
      </c>
    </row>
    <row r="10" spans="1:4" outlineLevel="1" x14ac:dyDescent="0.2">
      <c r="A10" s="6"/>
    </row>
    <row r="11" spans="1:4" outlineLevel="2" x14ac:dyDescent="0.2">
      <c r="A11" s="3" t="s">
        <v>81</v>
      </c>
      <c r="B11" s="3" t="s">
        <v>725</v>
      </c>
      <c r="C11" s="3" t="s">
        <v>82</v>
      </c>
      <c r="D11" s="4">
        <v>107599.48986</v>
      </c>
    </row>
    <row r="12" spans="1:4" outlineLevel="2" x14ac:dyDescent="0.2">
      <c r="A12" s="3" t="s">
        <v>81</v>
      </c>
      <c r="B12" s="3" t="s">
        <v>725</v>
      </c>
      <c r="C12" s="3" t="s">
        <v>83</v>
      </c>
      <c r="D12" s="4">
        <v>22298.046600000001</v>
      </c>
    </row>
    <row r="13" spans="1:4" outlineLevel="2" x14ac:dyDescent="0.2">
      <c r="A13" s="3" t="s">
        <v>81</v>
      </c>
      <c r="B13" s="3" t="s">
        <v>725</v>
      </c>
      <c r="C13" s="3" t="s">
        <v>84</v>
      </c>
      <c r="D13" s="4">
        <v>96244.593999999997</v>
      </c>
    </row>
    <row r="14" spans="1:4" outlineLevel="2" x14ac:dyDescent="0.2">
      <c r="A14" s="3" t="s">
        <v>81</v>
      </c>
      <c r="B14" s="3" t="s">
        <v>725</v>
      </c>
      <c r="C14" s="3" t="s">
        <v>85</v>
      </c>
      <c r="D14" s="4">
        <v>43315.053</v>
      </c>
    </row>
    <row r="15" spans="1:4" outlineLevel="2" x14ac:dyDescent="0.2">
      <c r="A15" s="3" t="s">
        <v>81</v>
      </c>
      <c r="B15" s="3" t="s">
        <v>725</v>
      </c>
      <c r="C15" s="3" t="s">
        <v>86</v>
      </c>
      <c r="D15" s="4">
        <v>49133.991999999998</v>
      </c>
    </row>
    <row r="16" spans="1:4" outlineLevel="2" x14ac:dyDescent="0.2">
      <c r="A16" s="3" t="s">
        <v>81</v>
      </c>
      <c r="B16" s="3" t="s">
        <v>725</v>
      </c>
      <c r="C16" s="3" t="s">
        <v>87</v>
      </c>
      <c r="D16" s="4">
        <v>11875.158000000001</v>
      </c>
    </row>
    <row r="17" spans="1:4" outlineLevel="2" x14ac:dyDescent="0.2">
      <c r="A17" s="3" t="s">
        <v>81</v>
      </c>
      <c r="B17" s="3" t="s">
        <v>725</v>
      </c>
      <c r="C17" s="3" t="s">
        <v>88</v>
      </c>
      <c r="D17" s="4">
        <v>333991.73499999999</v>
      </c>
    </row>
    <row r="18" spans="1:4" outlineLevel="2" x14ac:dyDescent="0.2">
      <c r="A18" s="3" t="s">
        <v>81</v>
      </c>
      <c r="B18" s="3" t="s">
        <v>725</v>
      </c>
      <c r="C18" s="3" t="s">
        <v>89</v>
      </c>
      <c r="D18" s="4">
        <v>75464.121499999994</v>
      </c>
    </row>
    <row r="19" spans="1:4" outlineLevel="2" x14ac:dyDescent="0.2">
      <c r="A19" s="3" t="s">
        <v>81</v>
      </c>
      <c r="B19" s="3" t="s">
        <v>725</v>
      </c>
      <c r="C19" s="3" t="s">
        <v>638</v>
      </c>
      <c r="D19" s="4">
        <v>17836.68</v>
      </c>
    </row>
    <row r="20" spans="1:4" outlineLevel="2" x14ac:dyDescent="0.2">
      <c r="A20" s="3" t="s">
        <v>81</v>
      </c>
      <c r="B20" s="3" t="s">
        <v>725</v>
      </c>
      <c r="C20" s="3" t="s">
        <v>90</v>
      </c>
      <c r="D20" s="4">
        <v>260374.23499999999</v>
      </c>
    </row>
    <row r="21" spans="1:4" outlineLevel="2" x14ac:dyDescent="0.2">
      <c r="A21" s="3" t="s">
        <v>81</v>
      </c>
      <c r="B21" s="3" t="s">
        <v>725</v>
      </c>
      <c r="C21" s="3" t="s">
        <v>639</v>
      </c>
      <c r="D21" s="4">
        <v>13984.515000000001</v>
      </c>
    </row>
    <row r="22" spans="1:4" outlineLevel="2" x14ac:dyDescent="0.2">
      <c r="A22" s="3" t="s">
        <v>81</v>
      </c>
      <c r="B22" s="3" t="s">
        <v>725</v>
      </c>
      <c r="C22" s="3" t="s">
        <v>91</v>
      </c>
      <c r="D22" s="4">
        <v>331482.31248000008</v>
      </c>
    </row>
    <row r="23" spans="1:4" outlineLevel="2" x14ac:dyDescent="0.2">
      <c r="A23" s="3" t="s">
        <v>81</v>
      </c>
      <c r="B23" s="3" t="s">
        <v>725</v>
      </c>
      <c r="C23" s="3" t="s">
        <v>92</v>
      </c>
      <c r="D23" s="4">
        <v>15689.548500000001</v>
      </c>
    </row>
    <row r="24" spans="1:4" outlineLevel="2" x14ac:dyDescent="0.2">
      <c r="A24" s="3" t="s">
        <v>81</v>
      </c>
      <c r="B24" s="3" t="s">
        <v>725</v>
      </c>
      <c r="C24" s="3" t="s">
        <v>93</v>
      </c>
      <c r="D24" s="4">
        <v>20938.148000000001</v>
      </c>
    </row>
    <row r="25" spans="1:4" s="6" customFormat="1" outlineLevel="1" x14ac:dyDescent="0.2">
      <c r="A25" s="6" t="s">
        <v>436</v>
      </c>
      <c r="D25" s="8">
        <f>SUBTOTAL(9,D11:D24)</f>
        <v>1400227.6289400002</v>
      </c>
    </row>
    <row r="26" spans="1:4" outlineLevel="1" x14ac:dyDescent="0.2">
      <c r="A26" s="6"/>
    </row>
    <row r="27" spans="1:4" outlineLevel="2" x14ac:dyDescent="0.2">
      <c r="A27" s="3" t="s">
        <v>535</v>
      </c>
      <c r="B27" s="3" t="s">
        <v>726</v>
      </c>
      <c r="C27" s="3" t="s">
        <v>6</v>
      </c>
      <c r="D27" s="4">
        <v>113014.94192000001</v>
      </c>
    </row>
    <row r="28" spans="1:4" outlineLevel="1" x14ac:dyDescent="0.2">
      <c r="A28" s="6" t="s">
        <v>830</v>
      </c>
      <c r="D28" s="8">
        <f>SUBTOTAL(9,D27:D27)</f>
        <v>113014.94192000001</v>
      </c>
    </row>
    <row r="29" spans="1:4" outlineLevel="1" x14ac:dyDescent="0.2">
      <c r="A29" s="6"/>
    </row>
    <row r="30" spans="1:4" outlineLevel="2" x14ac:dyDescent="0.2">
      <c r="A30" s="3" t="s">
        <v>536</v>
      </c>
      <c r="B30" s="3" t="s">
        <v>727</v>
      </c>
      <c r="C30" s="3" t="s">
        <v>463</v>
      </c>
      <c r="D30" s="4">
        <v>27886.81</v>
      </c>
    </row>
    <row r="31" spans="1:4" outlineLevel="2" x14ac:dyDescent="0.2">
      <c r="A31" s="3" t="s">
        <v>536</v>
      </c>
      <c r="B31" s="3" t="s">
        <v>727</v>
      </c>
      <c r="C31" s="3" t="s">
        <v>464</v>
      </c>
      <c r="D31" s="4">
        <v>96099.69</v>
      </c>
    </row>
    <row r="32" spans="1:4" outlineLevel="2" x14ac:dyDescent="0.2">
      <c r="A32" s="3" t="s">
        <v>536</v>
      </c>
      <c r="B32" s="3" t="s">
        <v>727</v>
      </c>
      <c r="C32" s="3" t="s">
        <v>158</v>
      </c>
      <c r="D32" s="4">
        <v>86842.436499999996</v>
      </c>
    </row>
    <row r="33" spans="1:4" outlineLevel="2" x14ac:dyDescent="0.2">
      <c r="A33" s="3" t="s">
        <v>536</v>
      </c>
      <c r="B33" s="3" t="s">
        <v>727</v>
      </c>
      <c r="C33" s="3" t="s">
        <v>465</v>
      </c>
      <c r="D33" s="4">
        <v>375416.86079999997</v>
      </c>
    </row>
    <row r="34" spans="1:4" outlineLevel="2" x14ac:dyDescent="0.2">
      <c r="A34" s="3" t="s">
        <v>536</v>
      </c>
      <c r="B34" s="3" t="s">
        <v>727</v>
      </c>
      <c r="C34" s="3" t="s">
        <v>466</v>
      </c>
      <c r="D34" s="4">
        <v>65554.83</v>
      </c>
    </row>
    <row r="35" spans="1:4" outlineLevel="2" x14ac:dyDescent="0.2">
      <c r="A35" s="3" t="s">
        <v>536</v>
      </c>
      <c r="B35" s="3" t="s">
        <v>727</v>
      </c>
      <c r="C35" s="3" t="s">
        <v>159</v>
      </c>
      <c r="D35" s="4">
        <v>70355.240920000011</v>
      </c>
    </row>
    <row r="36" spans="1:4" outlineLevel="2" x14ac:dyDescent="0.2">
      <c r="A36" s="3" t="s">
        <v>536</v>
      </c>
      <c r="B36" s="3" t="s">
        <v>727</v>
      </c>
      <c r="C36" s="3" t="s">
        <v>160</v>
      </c>
      <c r="D36" s="4">
        <v>24139.054000000004</v>
      </c>
    </row>
    <row r="37" spans="1:4" outlineLevel="2" x14ac:dyDescent="0.2">
      <c r="A37" s="3" t="s">
        <v>536</v>
      </c>
      <c r="B37" s="3" t="s">
        <v>727</v>
      </c>
      <c r="C37" s="3" t="s">
        <v>161</v>
      </c>
      <c r="D37" s="4">
        <v>-49.900000000000006</v>
      </c>
    </row>
    <row r="38" spans="1:4" outlineLevel="2" x14ac:dyDescent="0.2">
      <c r="A38" s="3" t="s">
        <v>536</v>
      </c>
      <c r="B38" s="3" t="s">
        <v>727</v>
      </c>
      <c r="C38" s="3" t="s">
        <v>162</v>
      </c>
      <c r="D38" s="4">
        <v>444528.47619999998</v>
      </c>
    </row>
    <row r="39" spans="1:4" outlineLevel="2" x14ac:dyDescent="0.2">
      <c r="A39" s="3" t="s">
        <v>536</v>
      </c>
      <c r="B39" s="3" t="s">
        <v>727</v>
      </c>
      <c r="C39" s="3" t="s">
        <v>163</v>
      </c>
      <c r="D39" s="4">
        <v>41821.885000000002</v>
      </c>
    </row>
    <row r="40" spans="1:4" outlineLevel="2" x14ac:dyDescent="0.2">
      <c r="A40" s="3" t="s">
        <v>536</v>
      </c>
      <c r="B40" s="3" t="s">
        <v>727</v>
      </c>
      <c r="C40" s="3" t="s">
        <v>640</v>
      </c>
      <c r="D40" s="4">
        <v>11268.371920000001</v>
      </c>
    </row>
    <row r="41" spans="1:4" outlineLevel="2" x14ac:dyDescent="0.2">
      <c r="A41" s="3" t="s">
        <v>536</v>
      </c>
      <c r="B41" s="3" t="s">
        <v>727</v>
      </c>
      <c r="C41" s="3" t="s">
        <v>641</v>
      </c>
      <c r="D41" s="4">
        <v>1997.5560000000003</v>
      </c>
    </row>
    <row r="42" spans="1:4" outlineLevel="2" x14ac:dyDescent="0.2">
      <c r="A42" s="3" t="s">
        <v>536</v>
      </c>
      <c r="B42" s="3" t="s">
        <v>727</v>
      </c>
      <c r="C42" s="3" t="s">
        <v>164</v>
      </c>
      <c r="D42" s="4">
        <v>91988.548999999999</v>
      </c>
    </row>
    <row r="43" spans="1:4" outlineLevel="2" x14ac:dyDescent="0.2">
      <c r="A43" s="3" t="s">
        <v>536</v>
      </c>
      <c r="B43" s="3" t="s">
        <v>727</v>
      </c>
      <c r="C43" s="3" t="s">
        <v>165</v>
      </c>
      <c r="D43" s="4">
        <v>-49.900000000000006</v>
      </c>
    </row>
    <row r="44" spans="1:4" outlineLevel="2" x14ac:dyDescent="0.2">
      <c r="A44" s="3" t="s">
        <v>536</v>
      </c>
      <c r="B44" s="3" t="s">
        <v>727</v>
      </c>
      <c r="C44" s="3" t="s">
        <v>642</v>
      </c>
      <c r="D44" s="4">
        <v>10165.08</v>
      </c>
    </row>
    <row r="45" spans="1:4" outlineLevel="2" x14ac:dyDescent="0.2">
      <c r="A45" s="3" t="s">
        <v>536</v>
      </c>
      <c r="B45" s="3" t="s">
        <v>727</v>
      </c>
      <c r="C45" s="3" t="s">
        <v>643</v>
      </c>
      <c r="D45" s="4">
        <v>50831.813999999998</v>
      </c>
    </row>
    <row r="46" spans="1:4" outlineLevel="2" x14ac:dyDescent="0.2">
      <c r="A46" s="3" t="s">
        <v>536</v>
      </c>
      <c r="B46" s="3" t="s">
        <v>727</v>
      </c>
      <c r="C46" s="3" t="s">
        <v>166</v>
      </c>
      <c r="D46" s="4">
        <v>87242.641000000003</v>
      </c>
    </row>
    <row r="47" spans="1:4" outlineLevel="2" x14ac:dyDescent="0.2">
      <c r="A47" s="3" t="s">
        <v>536</v>
      </c>
      <c r="B47" s="3" t="s">
        <v>727</v>
      </c>
      <c r="C47" s="3" t="s">
        <v>167</v>
      </c>
      <c r="D47" s="4">
        <v>46183.342499999999</v>
      </c>
    </row>
    <row r="48" spans="1:4" outlineLevel="2" x14ac:dyDescent="0.2">
      <c r="A48" s="3" t="s">
        <v>536</v>
      </c>
      <c r="B48" s="3" t="s">
        <v>727</v>
      </c>
      <c r="C48" s="3" t="s">
        <v>644</v>
      </c>
      <c r="D48" s="4">
        <v>21376.384999999998</v>
      </c>
    </row>
    <row r="49" spans="1:4" outlineLevel="2" x14ac:dyDescent="0.2">
      <c r="A49" s="3" t="s">
        <v>536</v>
      </c>
      <c r="B49" s="3" t="s">
        <v>727</v>
      </c>
      <c r="C49" s="3" t="s">
        <v>467</v>
      </c>
      <c r="D49" s="4">
        <v>50012.661</v>
      </c>
    </row>
    <row r="50" spans="1:4" outlineLevel="2" x14ac:dyDescent="0.2">
      <c r="A50" s="3" t="s">
        <v>536</v>
      </c>
      <c r="B50" s="3" t="s">
        <v>727</v>
      </c>
      <c r="C50" s="3" t="s">
        <v>168</v>
      </c>
      <c r="D50" s="4">
        <v>18092.79</v>
      </c>
    </row>
    <row r="51" spans="1:4" outlineLevel="2" x14ac:dyDescent="0.2">
      <c r="A51" s="3" t="s">
        <v>536</v>
      </c>
      <c r="B51" s="3" t="s">
        <v>727</v>
      </c>
      <c r="C51" s="3" t="s">
        <v>169</v>
      </c>
      <c r="D51" s="4">
        <v>24139.054000000004</v>
      </c>
    </row>
    <row r="52" spans="1:4" outlineLevel="2" x14ac:dyDescent="0.2">
      <c r="A52" s="3" t="s">
        <v>536</v>
      </c>
      <c r="B52" s="3" t="s">
        <v>727</v>
      </c>
      <c r="C52" s="3" t="s">
        <v>170</v>
      </c>
      <c r="D52" s="4">
        <v>118951.79699999999</v>
      </c>
    </row>
    <row r="53" spans="1:4" outlineLevel="2" x14ac:dyDescent="0.2">
      <c r="A53" s="3" t="s">
        <v>536</v>
      </c>
      <c r="B53" s="3" t="s">
        <v>727</v>
      </c>
      <c r="C53" s="3" t="s">
        <v>171</v>
      </c>
      <c r="D53" s="4">
        <v>1155.2755</v>
      </c>
    </row>
    <row r="54" spans="1:4" outlineLevel="2" x14ac:dyDescent="0.2">
      <c r="A54" s="3" t="s">
        <v>536</v>
      </c>
      <c r="B54" s="3" t="s">
        <v>727</v>
      </c>
      <c r="C54" s="3" t="s">
        <v>172</v>
      </c>
      <c r="D54" s="4">
        <v>197013.93</v>
      </c>
    </row>
    <row r="55" spans="1:4" outlineLevel="2" x14ac:dyDescent="0.2">
      <c r="A55" s="3" t="s">
        <v>536</v>
      </c>
      <c r="B55" s="3" t="s">
        <v>727</v>
      </c>
      <c r="C55" s="3" t="s">
        <v>645</v>
      </c>
      <c r="D55" s="4">
        <v>5659.71</v>
      </c>
    </row>
    <row r="56" spans="1:4" outlineLevel="2" x14ac:dyDescent="0.2">
      <c r="A56" s="3" t="s">
        <v>536</v>
      </c>
      <c r="B56" s="3" t="s">
        <v>727</v>
      </c>
      <c r="C56" s="3" t="s">
        <v>173</v>
      </c>
      <c r="D56" s="4">
        <v>512286.85699999996</v>
      </c>
    </row>
    <row r="57" spans="1:4" outlineLevel="2" x14ac:dyDescent="0.2">
      <c r="A57" s="3" t="s">
        <v>536</v>
      </c>
      <c r="B57" s="3" t="s">
        <v>727</v>
      </c>
      <c r="C57" s="3" t="s">
        <v>468</v>
      </c>
      <c r="D57" s="4">
        <v>23369.922000000002</v>
      </c>
    </row>
    <row r="58" spans="1:4" outlineLevel="2" x14ac:dyDescent="0.2">
      <c r="A58" s="3" t="s">
        <v>536</v>
      </c>
      <c r="B58" s="3" t="s">
        <v>727</v>
      </c>
      <c r="C58" s="3" t="s">
        <v>174</v>
      </c>
      <c r="D58" s="4">
        <v>1155.2755</v>
      </c>
    </row>
    <row r="59" spans="1:4" outlineLevel="2" x14ac:dyDescent="0.2">
      <c r="A59" s="3" t="s">
        <v>536</v>
      </c>
      <c r="B59" s="3" t="s">
        <v>727</v>
      </c>
      <c r="C59" s="3" t="s">
        <v>469</v>
      </c>
      <c r="D59" s="4">
        <v>65554.83</v>
      </c>
    </row>
    <row r="60" spans="1:4" outlineLevel="2" x14ac:dyDescent="0.2">
      <c r="A60" s="3" t="s">
        <v>536</v>
      </c>
      <c r="B60" s="3" t="s">
        <v>727</v>
      </c>
      <c r="C60" s="3" t="s">
        <v>175</v>
      </c>
      <c r="D60" s="4">
        <v>118643.628</v>
      </c>
    </row>
    <row r="61" spans="1:4" outlineLevel="2" x14ac:dyDescent="0.2">
      <c r="A61" s="3" t="s">
        <v>536</v>
      </c>
      <c r="B61" s="3" t="s">
        <v>727</v>
      </c>
      <c r="C61" s="3" t="s">
        <v>176</v>
      </c>
      <c r="D61" s="4">
        <v>28096.814000000002</v>
      </c>
    </row>
    <row r="62" spans="1:4" outlineLevel="2" x14ac:dyDescent="0.2">
      <c r="A62" s="3" t="s">
        <v>536</v>
      </c>
      <c r="B62" s="3" t="s">
        <v>727</v>
      </c>
      <c r="C62" s="3" t="s">
        <v>177</v>
      </c>
      <c r="D62" s="4">
        <v>385001.61929999996</v>
      </c>
    </row>
    <row r="63" spans="1:4" outlineLevel="2" x14ac:dyDescent="0.2">
      <c r="A63" s="3" t="s">
        <v>536</v>
      </c>
      <c r="B63" s="3" t="s">
        <v>727</v>
      </c>
      <c r="C63" s="3" t="s">
        <v>178</v>
      </c>
      <c r="D63" s="4">
        <v>11383305.2084</v>
      </c>
    </row>
    <row r="64" spans="1:4" outlineLevel="2" x14ac:dyDescent="0.2">
      <c r="A64" s="3" t="s">
        <v>536</v>
      </c>
      <c r="B64" s="3" t="s">
        <v>727</v>
      </c>
      <c r="C64" s="3" t="s">
        <v>179</v>
      </c>
      <c r="D64" s="4">
        <v>4054.8660000000004</v>
      </c>
    </row>
    <row r="65" spans="1:4" outlineLevel="2" x14ac:dyDescent="0.2">
      <c r="A65" s="3" t="s">
        <v>536</v>
      </c>
      <c r="B65" s="3" t="s">
        <v>727</v>
      </c>
      <c r="C65" s="3" t="s">
        <v>470</v>
      </c>
      <c r="D65" s="4">
        <v>47945.71</v>
      </c>
    </row>
    <row r="66" spans="1:4" outlineLevel="2" x14ac:dyDescent="0.2">
      <c r="A66" s="3" t="s">
        <v>536</v>
      </c>
      <c r="B66" s="3" t="s">
        <v>727</v>
      </c>
      <c r="C66" s="3" t="s">
        <v>180</v>
      </c>
      <c r="D66" s="4">
        <v>89751.32759999999</v>
      </c>
    </row>
    <row r="67" spans="1:4" outlineLevel="2" x14ac:dyDescent="0.2">
      <c r="A67" s="3" t="s">
        <v>536</v>
      </c>
      <c r="B67" s="3" t="s">
        <v>727</v>
      </c>
      <c r="C67" s="3" t="s">
        <v>181</v>
      </c>
      <c r="D67" s="4">
        <v>6545144.4859999996</v>
      </c>
    </row>
    <row r="68" spans="1:4" outlineLevel="2" x14ac:dyDescent="0.2">
      <c r="A68" s="3" t="s">
        <v>536</v>
      </c>
      <c r="B68" s="3" t="s">
        <v>727</v>
      </c>
      <c r="C68" s="3" t="s">
        <v>182</v>
      </c>
      <c r="D68" s="4">
        <v>75753.717000000004</v>
      </c>
    </row>
    <row r="69" spans="1:4" outlineLevel="2" x14ac:dyDescent="0.2">
      <c r="A69" s="3" t="s">
        <v>536</v>
      </c>
      <c r="B69" s="3" t="s">
        <v>727</v>
      </c>
      <c r="C69" s="3" t="s">
        <v>183</v>
      </c>
      <c r="D69" s="4">
        <v>-98.650199999999998</v>
      </c>
    </row>
    <row r="70" spans="1:4" outlineLevel="2" x14ac:dyDescent="0.2">
      <c r="A70" s="3" t="s">
        <v>536</v>
      </c>
      <c r="B70" s="3" t="s">
        <v>727</v>
      </c>
      <c r="C70" s="3" t="s">
        <v>184</v>
      </c>
      <c r="D70" s="4">
        <v>43035.996000000006</v>
      </c>
    </row>
    <row r="71" spans="1:4" outlineLevel="2" x14ac:dyDescent="0.2">
      <c r="A71" s="3" t="s">
        <v>536</v>
      </c>
      <c r="B71" s="3" t="s">
        <v>727</v>
      </c>
      <c r="C71" s="3" t="s">
        <v>185</v>
      </c>
      <c r="D71" s="4">
        <v>163716.95000000001</v>
      </c>
    </row>
    <row r="72" spans="1:4" outlineLevel="2" x14ac:dyDescent="0.2">
      <c r="A72" s="3" t="s">
        <v>536</v>
      </c>
      <c r="B72" s="3" t="s">
        <v>727</v>
      </c>
      <c r="C72" s="3" t="s">
        <v>186</v>
      </c>
      <c r="D72" s="4">
        <v>512213.27689999994</v>
      </c>
    </row>
    <row r="73" spans="1:4" outlineLevel="2" x14ac:dyDescent="0.2">
      <c r="A73" s="3" t="s">
        <v>536</v>
      </c>
      <c r="B73" s="3" t="s">
        <v>727</v>
      </c>
      <c r="C73" s="3" t="s">
        <v>187</v>
      </c>
      <c r="D73" s="4">
        <v>99650.087</v>
      </c>
    </row>
    <row r="74" spans="1:4" outlineLevel="2" x14ac:dyDescent="0.2">
      <c r="A74" s="3" t="s">
        <v>536</v>
      </c>
      <c r="B74" s="3" t="s">
        <v>727</v>
      </c>
      <c r="C74" s="3" t="s">
        <v>188</v>
      </c>
      <c r="D74" s="4">
        <v>211293.00999999998</v>
      </c>
    </row>
    <row r="75" spans="1:4" outlineLevel="2" x14ac:dyDescent="0.2">
      <c r="A75" s="3" t="s">
        <v>536</v>
      </c>
      <c r="B75" s="3" t="s">
        <v>727</v>
      </c>
      <c r="C75" s="3" t="s">
        <v>646</v>
      </c>
      <c r="D75" s="4">
        <v>34438.017749999999</v>
      </c>
    </row>
    <row r="76" spans="1:4" outlineLevel="2" x14ac:dyDescent="0.2">
      <c r="A76" s="3" t="s">
        <v>536</v>
      </c>
      <c r="B76" s="3" t="s">
        <v>727</v>
      </c>
      <c r="C76" s="3" t="s">
        <v>189</v>
      </c>
      <c r="D76" s="4">
        <v>7158.6660000000002</v>
      </c>
    </row>
    <row r="77" spans="1:4" outlineLevel="2" x14ac:dyDescent="0.2">
      <c r="A77" s="3" t="s">
        <v>536</v>
      </c>
      <c r="B77" s="3" t="s">
        <v>727</v>
      </c>
      <c r="C77" s="3" t="s">
        <v>190</v>
      </c>
      <c r="D77" s="4">
        <v>6782.152000000001</v>
      </c>
    </row>
    <row r="78" spans="1:4" outlineLevel="2" x14ac:dyDescent="0.2">
      <c r="A78" s="3" t="s">
        <v>536</v>
      </c>
      <c r="B78" s="3" t="s">
        <v>727</v>
      </c>
      <c r="C78" s="3" t="s">
        <v>647</v>
      </c>
      <c r="D78" s="4">
        <v>26269.77</v>
      </c>
    </row>
    <row r="79" spans="1:4" outlineLevel="2" x14ac:dyDescent="0.2">
      <c r="A79" s="3" t="s">
        <v>536</v>
      </c>
      <c r="B79" s="3" t="s">
        <v>727</v>
      </c>
      <c r="C79" s="3" t="s">
        <v>648</v>
      </c>
      <c r="D79" s="4">
        <v>21772.371000000003</v>
      </c>
    </row>
    <row r="80" spans="1:4" outlineLevel="2" x14ac:dyDescent="0.2">
      <c r="A80" s="3" t="s">
        <v>536</v>
      </c>
      <c r="B80" s="3" t="s">
        <v>727</v>
      </c>
      <c r="C80" s="3" t="s">
        <v>191</v>
      </c>
      <c r="D80" s="4">
        <v>50089.672000000006</v>
      </c>
    </row>
    <row r="81" spans="1:4" outlineLevel="2" x14ac:dyDescent="0.2">
      <c r="A81" s="3" t="s">
        <v>536</v>
      </c>
      <c r="B81" s="3" t="s">
        <v>727</v>
      </c>
      <c r="C81" s="3" t="s">
        <v>192</v>
      </c>
      <c r="D81" s="4">
        <v>-197.36500000000001</v>
      </c>
    </row>
    <row r="82" spans="1:4" outlineLevel="2" x14ac:dyDescent="0.2">
      <c r="A82" s="3" t="s">
        <v>536</v>
      </c>
      <c r="B82" s="3" t="s">
        <v>727</v>
      </c>
      <c r="C82" s="3" t="s">
        <v>193</v>
      </c>
      <c r="D82" s="4">
        <v>92273.699799999988</v>
      </c>
    </row>
    <row r="83" spans="1:4" outlineLevel="2" x14ac:dyDescent="0.2">
      <c r="A83" s="3" t="s">
        <v>536</v>
      </c>
      <c r="B83" s="3" t="s">
        <v>727</v>
      </c>
      <c r="C83" s="3" t="s">
        <v>194</v>
      </c>
      <c r="D83" s="4">
        <v>14478.200999999999</v>
      </c>
    </row>
    <row r="84" spans="1:4" outlineLevel="2" x14ac:dyDescent="0.2">
      <c r="A84" s="3" t="s">
        <v>536</v>
      </c>
      <c r="B84" s="3" t="s">
        <v>727</v>
      </c>
      <c r="C84" s="3" t="s">
        <v>195</v>
      </c>
      <c r="D84" s="4">
        <v>69114.604800000001</v>
      </c>
    </row>
    <row r="85" spans="1:4" outlineLevel="2" x14ac:dyDescent="0.2">
      <c r="A85" s="3" t="s">
        <v>536</v>
      </c>
      <c r="B85" s="3" t="s">
        <v>727</v>
      </c>
      <c r="C85" s="3" t="s">
        <v>196</v>
      </c>
      <c r="D85" s="4">
        <v>20281.624499999998</v>
      </c>
    </row>
    <row r="86" spans="1:4" outlineLevel="2" x14ac:dyDescent="0.2">
      <c r="A86" s="3" t="s">
        <v>536</v>
      </c>
      <c r="B86" s="3" t="s">
        <v>727</v>
      </c>
      <c r="C86" s="3" t="s">
        <v>649</v>
      </c>
      <c r="D86" s="4">
        <v>1503.0120000000002</v>
      </c>
    </row>
    <row r="87" spans="1:4" outlineLevel="2" x14ac:dyDescent="0.2">
      <c r="A87" s="3" t="s">
        <v>536</v>
      </c>
      <c r="B87" s="3" t="s">
        <v>727</v>
      </c>
      <c r="C87" s="3" t="s">
        <v>650</v>
      </c>
      <c r="D87" s="4">
        <v>110019.14290000002</v>
      </c>
    </row>
    <row r="88" spans="1:4" outlineLevel="2" x14ac:dyDescent="0.2">
      <c r="A88" s="3" t="s">
        <v>536</v>
      </c>
      <c r="B88" s="3" t="s">
        <v>727</v>
      </c>
      <c r="C88" s="3" t="s">
        <v>651</v>
      </c>
      <c r="D88" s="4">
        <v>15727.91</v>
      </c>
    </row>
    <row r="89" spans="1:4" outlineLevel="2" x14ac:dyDescent="0.2">
      <c r="A89" s="3" t="s">
        <v>536</v>
      </c>
      <c r="B89" s="3" t="s">
        <v>727</v>
      </c>
      <c r="C89" s="3" t="s">
        <v>471</v>
      </c>
      <c r="D89" s="4">
        <v>26790.192999999999</v>
      </c>
    </row>
    <row r="90" spans="1:4" outlineLevel="2" x14ac:dyDescent="0.2">
      <c r="A90" s="3" t="s">
        <v>536</v>
      </c>
      <c r="B90" s="3" t="s">
        <v>727</v>
      </c>
      <c r="C90" s="3" t="s">
        <v>197</v>
      </c>
      <c r="D90" s="4">
        <v>4559.5949999999993</v>
      </c>
    </row>
    <row r="91" spans="1:4" outlineLevel="2" x14ac:dyDescent="0.2">
      <c r="A91" s="3" t="s">
        <v>536</v>
      </c>
      <c r="B91" s="3" t="s">
        <v>727</v>
      </c>
      <c r="C91" s="3" t="s">
        <v>198</v>
      </c>
      <c r="D91" s="4">
        <v>24303.08</v>
      </c>
    </row>
    <row r="92" spans="1:4" outlineLevel="2" x14ac:dyDescent="0.2">
      <c r="A92" s="3" t="s">
        <v>536</v>
      </c>
      <c r="B92" s="3" t="s">
        <v>727</v>
      </c>
      <c r="C92" s="3" t="s">
        <v>199</v>
      </c>
      <c r="D92" s="4">
        <v>15682.470000000001</v>
      </c>
    </row>
    <row r="93" spans="1:4" outlineLevel="2" x14ac:dyDescent="0.2">
      <c r="A93" s="3" t="s">
        <v>536</v>
      </c>
      <c r="B93" s="3" t="s">
        <v>727</v>
      </c>
      <c r="C93" s="3" t="s">
        <v>438</v>
      </c>
      <c r="D93" s="4">
        <v>167456.204</v>
      </c>
    </row>
    <row r="94" spans="1:4" outlineLevel="2" x14ac:dyDescent="0.2">
      <c r="A94" s="3" t="s">
        <v>536</v>
      </c>
      <c r="B94" s="3" t="s">
        <v>727</v>
      </c>
      <c r="C94" s="3" t="s">
        <v>200</v>
      </c>
      <c r="D94" s="4">
        <v>11704.96</v>
      </c>
    </row>
    <row r="95" spans="1:4" outlineLevel="2" x14ac:dyDescent="0.2">
      <c r="A95" s="3" t="s">
        <v>536</v>
      </c>
      <c r="B95" s="3" t="s">
        <v>727</v>
      </c>
      <c r="C95" s="3" t="s">
        <v>201</v>
      </c>
      <c r="D95" s="4">
        <v>60161.150500000003</v>
      </c>
    </row>
    <row r="96" spans="1:4" outlineLevel="2" x14ac:dyDescent="0.2">
      <c r="A96" s="3" t="s">
        <v>536</v>
      </c>
      <c r="B96" s="3" t="s">
        <v>727</v>
      </c>
      <c r="C96" s="3" t="s">
        <v>202</v>
      </c>
      <c r="D96" s="4">
        <v>-76.227999999999994</v>
      </c>
    </row>
    <row r="97" spans="1:4" outlineLevel="2" x14ac:dyDescent="0.2">
      <c r="A97" s="3" t="s">
        <v>536</v>
      </c>
      <c r="B97" s="3" t="s">
        <v>727</v>
      </c>
      <c r="C97" s="3" t="s">
        <v>203</v>
      </c>
      <c r="D97" s="4">
        <v>136743.261</v>
      </c>
    </row>
    <row r="98" spans="1:4" outlineLevel="1" x14ac:dyDescent="0.2">
      <c r="A98" s="6" t="s">
        <v>831</v>
      </c>
      <c r="D98" s="8">
        <f>SUBTOTAL(9,D30:D97)</f>
        <v>23195535.535089999</v>
      </c>
    </row>
    <row r="99" spans="1:4" outlineLevel="1" x14ac:dyDescent="0.2">
      <c r="A99" s="6"/>
    </row>
    <row r="100" spans="1:4" outlineLevel="2" x14ac:dyDescent="0.2">
      <c r="A100" s="3" t="s">
        <v>537</v>
      </c>
      <c r="B100" s="3" t="s">
        <v>728</v>
      </c>
      <c r="C100" s="3" t="s">
        <v>112</v>
      </c>
      <c r="D100" s="4">
        <v>2965.973</v>
      </c>
    </row>
    <row r="101" spans="1:4" outlineLevel="2" x14ac:dyDescent="0.2">
      <c r="A101" s="3" t="s">
        <v>537</v>
      </c>
      <c r="B101" s="3" t="s">
        <v>728</v>
      </c>
      <c r="C101" s="3" t="s">
        <v>367</v>
      </c>
      <c r="D101" s="4">
        <v>32975.296000000002</v>
      </c>
    </row>
    <row r="102" spans="1:4" outlineLevel="2" x14ac:dyDescent="0.2">
      <c r="A102" s="3" t="s">
        <v>537</v>
      </c>
      <c r="B102" s="3" t="s">
        <v>728</v>
      </c>
      <c r="C102" s="3" t="s">
        <v>368</v>
      </c>
      <c r="D102" s="4">
        <v>134171.99</v>
      </c>
    </row>
    <row r="103" spans="1:4" outlineLevel="2" x14ac:dyDescent="0.2">
      <c r="A103" s="3" t="s">
        <v>537</v>
      </c>
      <c r="B103" s="3" t="s">
        <v>728</v>
      </c>
      <c r="C103" s="3" t="s">
        <v>369</v>
      </c>
      <c r="D103" s="4">
        <v>14388.630000000001</v>
      </c>
    </row>
    <row r="104" spans="1:4" outlineLevel="2" x14ac:dyDescent="0.2">
      <c r="A104" s="3" t="s">
        <v>537</v>
      </c>
      <c r="B104" s="3" t="s">
        <v>728</v>
      </c>
      <c r="C104" s="3" t="s">
        <v>370</v>
      </c>
      <c r="D104" s="4">
        <v>65950.592000000004</v>
      </c>
    </row>
    <row r="105" spans="1:4" outlineLevel="2" x14ac:dyDescent="0.2">
      <c r="A105" s="3" t="s">
        <v>537</v>
      </c>
      <c r="B105" s="3" t="s">
        <v>728</v>
      </c>
      <c r="C105" s="3" t="s">
        <v>652</v>
      </c>
      <c r="D105" s="4">
        <v>9615.6</v>
      </c>
    </row>
    <row r="106" spans="1:4" outlineLevel="2" x14ac:dyDescent="0.2">
      <c r="A106" s="3" t="s">
        <v>537</v>
      </c>
      <c r="B106" s="3" t="s">
        <v>728</v>
      </c>
      <c r="C106" s="3" t="s">
        <v>480</v>
      </c>
      <c r="D106" s="4">
        <v>698.64</v>
      </c>
    </row>
    <row r="107" spans="1:4" outlineLevel="2" x14ac:dyDescent="0.2">
      <c r="A107" s="3" t="s">
        <v>537</v>
      </c>
      <c r="B107" s="3" t="s">
        <v>728</v>
      </c>
      <c r="C107" s="3" t="s">
        <v>371</v>
      </c>
      <c r="D107" s="4">
        <v>164876.48000000001</v>
      </c>
    </row>
    <row r="108" spans="1:4" outlineLevel="2" x14ac:dyDescent="0.2">
      <c r="A108" s="3" t="s">
        <v>537</v>
      </c>
      <c r="B108" s="3" t="s">
        <v>728</v>
      </c>
      <c r="C108" s="3" t="s">
        <v>278</v>
      </c>
      <c r="D108" s="4">
        <v>526306.92475000001</v>
      </c>
    </row>
    <row r="109" spans="1:4" outlineLevel="1" x14ac:dyDescent="0.2">
      <c r="A109" s="6" t="s">
        <v>832</v>
      </c>
      <c r="D109" s="8">
        <f>SUBTOTAL(9,D100:D108)</f>
        <v>951950.12575000001</v>
      </c>
    </row>
    <row r="110" spans="1:4" outlineLevel="1" x14ac:dyDescent="0.2">
      <c r="A110" s="6"/>
    </row>
    <row r="111" spans="1:4" outlineLevel="2" x14ac:dyDescent="0.2">
      <c r="A111" s="3" t="s">
        <v>538</v>
      </c>
      <c r="B111" s="3" t="s">
        <v>729</v>
      </c>
      <c r="C111" s="3" t="s">
        <v>473</v>
      </c>
      <c r="D111" s="4">
        <v>10159.506000000001</v>
      </c>
    </row>
    <row r="112" spans="1:4" outlineLevel="2" x14ac:dyDescent="0.2">
      <c r="A112" s="3" t="s">
        <v>538</v>
      </c>
      <c r="B112" s="3" t="s">
        <v>729</v>
      </c>
      <c r="C112" s="3" t="s">
        <v>272</v>
      </c>
      <c r="D112" s="4">
        <v>124549.7194</v>
      </c>
    </row>
    <row r="113" spans="1:4" outlineLevel="2" x14ac:dyDescent="0.2">
      <c r="A113" s="3" t="s">
        <v>538</v>
      </c>
      <c r="B113" s="3" t="s">
        <v>729</v>
      </c>
      <c r="C113" s="3" t="s">
        <v>474</v>
      </c>
      <c r="D113" s="4">
        <v>76307.928</v>
      </c>
    </row>
    <row r="114" spans="1:4" outlineLevel="2" x14ac:dyDescent="0.2">
      <c r="A114" s="3" t="s">
        <v>538</v>
      </c>
      <c r="B114" s="3" t="s">
        <v>729</v>
      </c>
      <c r="C114" s="3" t="s">
        <v>273</v>
      </c>
      <c r="D114" s="4">
        <v>135355.17000000001</v>
      </c>
    </row>
    <row r="115" spans="1:4" outlineLevel="2" x14ac:dyDescent="0.2">
      <c r="A115" s="3" t="s">
        <v>538</v>
      </c>
      <c r="B115" s="3" t="s">
        <v>729</v>
      </c>
      <c r="C115" s="3" t="s">
        <v>75</v>
      </c>
      <c r="D115" s="4">
        <v>264588.544375</v>
      </c>
    </row>
    <row r="116" spans="1:4" outlineLevel="2" x14ac:dyDescent="0.2">
      <c r="A116" s="3" t="s">
        <v>538</v>
      </c>
      <c r="B116" s="3" t="s">
        <v>729</v>
      </c>
      <c r="C116" s="3" t="s">
        <v>274</v>
      </c>
      <c r="D116" s="4">
        <v>28979.976000000002</v>
      </c>
    </row>
    <row r="117" spans="1:4" outlineLevel="2" x14ac:dyDescent="0.2">
      <c r="A117" s="3" t="s">
        <v>538</v>
      </c>
      <c r="B117" s="3" t="s">
        <v>729</v>
      </c>
      <c r="C117" s="3" t="s">
        <v>275</v>
      </c>
      <c r="D117" s="4">
        <v>12233.37</v>
      </c>
    </row>
    <row r="118" spans="1:4" outlineLevel="2" x14ac:dyDescent="0.2">
      <c r="A118" s="3" t="s">
        <v>538</v>
      </c>
      <c r="B118" s="3" t="s">
        <v>729</v>
      </c>
      <c r="C118" s="3" t="s">
        <v>475</v>
      </c>
      <c r="D118" s="4">
        <v>58366.990000000005</v>
      </c>
    </row>
    <row r="119" spans="1:4" outlineLevel="2" x14ac:dyDescent="0.2">
      <c r="A119" s="3" t="s">
        <v>538</v>
      </c>
      <c r="B119" s="3" t="s">
        <v>729</v>
      </c>
      <c r="C119" s="3" t="s">
        <v>220</v>
      </c>
      <c r="D119" s="4">
        <v>1201750.8349199998</v>
      </c>
    </row>
    <row r="120" spans="1:4" outlineLevel="2" x14ac:dyDescent="0.2">
      <c r="A120" s="3" t="s">
        <v>538</v>
      </c>
      <c r="B120" s="3" t="s">
        <v>729</v>
      </c>
      <c r="C120" s="3" t="s">
        <v>276</v>
      </c>
      <c r="D120" s="4">
        <v>31259.114999999998</v>
      </c>
    </row>
    <row r="121" spans="1:4" outlineLevel="2" x14ac:dyDescent="0.2">
      <c r="A121" s="3" t="s">
        <v>538</v>
      </c>
      <c r="B121" s="3" t="s">
        <v>729</v>
      </c>
      <c r="C121" s="3" t="s">
        <v>277</v>
      </c>
      <c r="D121" s="4">
        <v>52355.148000000001</v>
      </c>
    </row>
    <row r="122" spans="1:4" outlineLevel="2" x14ac:dyDescent="0.2">
      <c r="A122" s="3" t="s">
        <v>538</v>
      </c>
      <c r="B122" s="3" t="s">
        <v>729</v>
      </c>
      <c r="C122" s="3" t="s">
        <v>278</v>
      </c>
      <c r="D122" s="4">
        <v>158478.32425000001</v>
      </c>
    </row>
    <row r="123" spans="1:4" outlineLevel="2" x14ac:dyDescent="0.2">
      <c r="A123" s="3" t="s">
        <v>538</v>
      </c>
      <c r="B123" s="3" t="s">
        <v>729</v>
      </c>
      <c r="C123" s="3" t="s">
        <v>653</v>
      </c>
      <c r="D123" s="4">
        <v>12801.24</v>
      </c>
    </row>
    <row r="124" spans="1:4" outlineLevel="2" x14ac:dyDescent="0.2">
      <c r="A124" s="3" t="s">
        <v>538</v>
      </c>
      <c r="B124" s="3" t="s">
        <v>729</v>
      </c>
      <c r="C124" s="3" t="s">
        <v>476</v>
      </c>
      <c r="D124" s="4">
        <v>658085.98</v>
      </c>
    </row>
    <row r="125" spans="1:4" outlineLevel="2" x14ac:dyDescent="0.2">
      <c r="A125" s="3" t="s">
        <v>538</v>
      </c>
      <c r="B125" s="3" t="s">
        <v>729</v>
      </c>
      <c r="C125" s="3" t="s">
        <v>279</v>
      </c>
      <c r="D125" s="4">
        <v>386381.52400000003</v>
      </c>
    </row>
    <row r="126" spans="1:4" outlineLevel="2" x14ac:dyDescent="0.2">
      <c r="A126" s="3" t="s">
        <v>538</v>
      </c>
      <c r="B126" s="3" t="s">
        <v>729</v>
      </c>
      <c r="C126" s="3" t="s">
        <v>378</v>
      </c>
      <c r="D126" s="4">
        <v>16280.436</v>
      </c>
    </row>
    <row r="127" spans="1:4" outlineLevel="2" x14ac:dyDescent="0.2">
      <c r="A127" s="3" t="s">
        <v>538</v>
      </c>
      <c r="B127" s="3" t="s">
        <v>729</v>
      </c>
      <c r="C127" s="3" t="s">
        <v>280</v>
      </c>
      <c r="D127" s="4">
        <v>93209.114999999991</v>
      </c>
    </row>
    <row r="128" spans="1:4" outlineLevel="1" x14ac:dyDescent="0.2">
      <c r="A128" s="6" t="s">
        <v>833</v>
      </c>
      <c r="D128" s="8">
        <f>SUBTOTAL(9,D111:D127)</f>
        <v>3321142.9209449999</v>
      </c>
    </row>
    <row r="129" spans="1:4" outlineLevel="1" x14ac:dyDescent="0.2">
      <c r="A129" s="6"/>
    </row>
    <row r="130" spans="1:4" outlineLevel="2" x14ac:dyDescent="0.2">
      <c r="A130" s="3" t="s">
        <v>539</v>
      </c>
      <c r="B130" s="3" t="s">
        <v>730</v>
      </c>
      <c r="C130" s="3" t="s">
        <v>112</v>
      </c>
      <c r="D130" s="4">
        <v>146940.46195</v>
      </c>
    </row>
    <row r="131" spans="1:4" outlineLevel="2" x14ac:dyDescent="0.2">
      <c r="A131" s="3" t="s">
        <v>539</v>
      </c>
      <c r="B131" s="3" t="s">
        <v>730</v>
      </c>
      <c r="C131" s="3" t="s">
        <v>328</v>
      </c>
      <c r="D131" s="4">
        <v>338193.81811999995</v>
      </c>
    </row>
    <row r="132" spans="1:4" outlineLevel="2" x14ac:dyDescent="0.2">
      <c r="A132" s="3" t="s">
        <v>539</v>
      </c>
      <c r="B132" s="3" t="s">
        <v>730</v>
      </c>
      <c r="C132" s="3" t="s">
        <v>329</v>
      </c>
      <c r="D132" s="4">
        <v>203462.86139999999</v>
      </c>
    </row>
    <row r="133" spans="1:4" outlineLevel="2" x14ac:dyDescent="0.2">
      <c r="A133" s="3" t="s">
        <v>539</v>
      </c>
      <c r="B133" s="3" t="s">
        <v>730</v>
      </c>
      <c r="C133" s="3" t="s">
        <v>330</v>
      </c>
      <c r="D133" s="4">
        <v>242797.58392</v>
      </c>
    </row>
    <row r="134" spans="1:4" outlineLevel="2" x14ac:dyDescent="0.2">
      <c r="A134" s="3" t="s">
        <v>539</v>
      </c>
      <c r="B134" s="3" t="s">
        <v>730</v>
      </c>
      <c r="C134" s="3" t="s">
        <v>331</v>
      </c>
      <c r="D134" s="4">
        <v>135013.30300000001</v>
      </c>
    </row>
    <row r="135" spans="1:4" outlineLevel="2" x14ac:dyDescent="0.2">
      <c r="A135" s="3" t="s">
        <v>539</v>
      </c>
      <c r="B135" s="3" t="s">
        <v>730</v>
      </c>
      <c r="C135" s="3" t="s">
        <v>332</v>
      </c>
      <c r="D135" s="4">
        <v>42047.88</v>
      </c>
    </row>
    <row r="136" spans="1:4" outlineLevel="2" x14ac:dyDescent="0.2">
      <c r="A136" s="3" t="s">
        <v>539</v>
      </c>
      <c r="B136" s="3" t="s">
        <v>730</v>
      </c>
      <c r="C136" s="3" t="s">
        <v>232</v>
      </c>
      <c r="D136" s="4">
        <v>17688.203099999999</v>
      </c>
    </row>
    <row r="137" spans="1:4" outlineLevel="2" x14ac:dyDescent="0.2">
      <c r="A137" s="3" t="s">
        <v>539</v>
      </c>
      <c r="B137" s="3" t="s">
        <v>730</v>
      </c>
      <c r="C137" s="3" t="s">
        <v>333</v>
      </c>
      <c r="D137" s="4">
        <v>127611.67800000001</v>
      </c>
    </row>
    <row r="138" spans="1:4" outlineLevel="2" x14ac:dyDescent="0.2">
      <c r="A138" s="3" t="s">
        <v>539</v>
      </c>
      <c r="B138" s="3" t="s">
        <v>730</v>
      </c>
      <c r="C138" s="3" t="s">
        <v>334</v>
      </c>
      <c r="D138" s="4">
        <v>481748.01450000005</v>
      </c>
    </row>
    <row r="139" spans="1:4" outlineLevel="2" x14ac:dyDescent="0.2">
      <c r="A139" s="3" t="s">
        <v>539</v>
      </c>
      <c r="B139" s="3" t="s">
        <v>730</v>
      </c>
      <c r="C139" s="3" t="s">
        <v>169</v>
      </c>
      <c r="D139" s="4">
        <v>103503.39379999999</v>
      </c>
    </row>
    <row r="140" spans="1:4" outlineLevel="2" x14ac:dyDescent="0.2">
      <c r="A140" s="3" t="s">
        <v>539</v>
      </c>
      <c r="B140" s="3" t="s">
        <v>730</v>
      </c>
      <c r="C140" s="3" t="s">
        <v>51</v>
      </c>
      <c r="D140" s="4">
        <v>35464.603499999997</v>
      </c>
    </row>
    <row r="141" spans="1:4" outlineLevel="2" x14ac:dyDescent="0.2">
      <c r="A141" s="3" t="s">
        <v>539</v>
      </c>
      <c r="B141" s="3" t="s">
        <v>730</v>
      </c>
      <c r="C141" s="3" t="s">
        <v>335</v>
      </c>
      <c r="D141" s="4">
        <v>400391.77940000006</v>
      </c>
    </row>
    <row r="142" spans="1:4" outlineLevel="2" x14ac:dyDescent="0.2">
      <c r="A142" s="3" t="s">
        <v>539</v>
      </c>
      <c r="B142" s="3" t="s">
        <v>730</v>
      </c>
      <c r="C142" s="3" t="s">
        <v>178</v>
      </c>
      <c r="D142" s="4">
        <v>340403.02989999996</v>
      </c>
    </row>
    <row r="143" spans="1:4" outlineLevel="2" x14ac:dyDescent="0.2">
      <c r="A143" s="3" t="s">
        <v>539</v>
      </c>
      <c r="B143" s="3" t="s">
        <v>730</v>
      </c>
      <c r="C143" s="3" t="s">
        <v>336</v>
      </c>
      <c r="D143" s="4">
        <v>1246091.6828000001</v>
      </c>
    </row>
    <row r="144" spans="1:4" outlineLevel="2" x14ac:dyDescent="0.2">
      <c r="A144" s="3" t="s">
        <v>539</v>
      </c>
      <c r="B144" s="3" t="s">
        <v>730</v>
      </c>
      <c r="C144" s="3" t="s">
        <v>337</v>
      </c>
      <c r="D144" s="4">
        <v>227001.26699999999</v>
      </c>
    </row>
    <row r="145" spans="1:4" outlineLevel="2" x14ac:dyDescent="0.2">
      <c r="A145" s="3" t="s">
        <v>539</v>
      </c>
      <c r="B145" s="3" t="s">
        <v>730</v>
      </c>
      <c r="C145" s="3" t="s">
        <v>477</v>
      </c>
      <c r="D145" s="4">
        <v>309854.34999999998</v>
      </c>
    </row>
    <row r="146" spans="1:4" outlineLevel="2" x14ac:dyDescent="0.2">
      <c r="A146" s="3" t="s">
        <v>539</v>
      </c>
      <c r="B146" s="3" t="s">
        <v>730</v>
      </c>
      <c r="C146" s="3" t="s">
        <v>338</v>
      </c>
      <c r="D146" s="4">
        <v>45420.238000000005</v>
      </c>
    </row>
    <row r="147" spans="1:4" outlineLevel="2" x14ac:dyDescent="0.2">
      <c r="A147" s="3" t="s">
        <v>539</v>
      </c>
      <c r="B147" s="3" t="s">
        <v>730</v>
      </c>
      <c r="C147" s="3" t="s">
        <v>478</v>
      </c>
      <c r="D147" s="4">
        <v>215415.74</v>
      </c>
    </row>
    <row r="148" spans="1:4" outlineLevel="2" x14ac:dyDescent="0.2">
      <c r="A148" s="3" t="s">
        <v>539</v>
      </c>
      <c r="B148" s="3" t="s">
        <v>730</v>
      </c>
      <c r="C148" s="3" t="s">
        <v>654</v>
      </c>
      <c r="D148" s="4">
        <v>52573.62</v>
      </c>
    </row>
    <row r="149" spans="1:4" outlineLevel="2" x14ac:dyDescent="0.2">
      <c r="A149" s="3" t="s">
        <v>539</v>
      </c>
      <c r="B149" s="3" t="s">
        <v>730</v>
      </c>
      <c r="C149" s="3" t="s">
        <v>646</v>
      </c>
      <c r="D149" s="4">
        <v>34438.017749999999</v>
      </c>
    </row>
    <row r="150" spans="1:4" outlineLevel="2" x14ac:dyDescent="0.2">
      <c r="A150" s="3" t="s">
        <v>539</v>
      </c>
      <c r="B150" s="3" t="s">
        <v>730</v>
      </c>
      <c r="C150" s="3" t="s">
        <v>339</v>
      </c>
      <c r="D150" s="4">
        <v>119813.77600000001</v>
      </c>
    </row>
    <row r="151" spans="1:4" outlineLevel="2" x14ac:dyDescent="0.2">
      <c r="A151" s="3" t="s">
        <v>539</v>
      </c>
      <c r="B151" s="3" t="s">
        <v>730</v>
      </c>
      <c r="C151" s="3" t="s">
        <v>655</v>
      </c>
      <c r="D151" s="4">
        <v>11268.371920000001</v>
      </c>
    </row>
    <row r="152" spans="1:4" outlineLevel="2" x14ac:dyDescent="0.2">
      <c r="A152" s="3" t="s">
        <v>539</v>
      </c>
      <c r="B152" s="3" t="s">
        <v>730</v>
      </c>
      <c r="C152" s="3" t="s">
        <v>340</v>
      </c>
      <c r="D152" s="4">
        <v>1040209.7973199999</v>
      </c>
    </row>
    <row r="153" spans="1:4" outlineLevel="2" x14ac:dyDescent="0.2">
      <c r="A153" s="3" t="s">
        <v>539</v>
      </c>
      <c r="B153" s="3" t="s">
        <v>730</v>
      </c>
      <c r="C153" s="3" t="s">
        <v>341</v>
      </c>
      <c r="D153" s="4">
        <v>10540.298000000001</v>
      </c>
    </row>
    <row r="154" spans="1:4" outlineLevel="2" x14ac:dyDescent="0.2">
      <c r="A154" s="3" t="s">
        <v>539</v>
      </c>
      <c r="B154" s="3" t="s">
        <v>730</v>
      </c>
      <c r="C154" s="3" t="s">
        <v>91</v>
      </c>
      <c r="D154" s="4">
        <v>220409.39648</v>
      </c>
    </row>
    <row r="155" spans="1:4" outlineLevel="2" x14ac:dyDescent="0.2">
      <c r="A155" s="3" t="s">
        <v>539</v>
      </c>
      <c r="B155" s="3" t="s">
        <v>730</v>
      </c>
      <c r="C155" s="3" t="s">
        <v>479</v>
      </c>
      <c r="D155" s="4">
        <v>87886.191000000006</v>
      </c>
    </row>
    <row r="156" spans="1:4" outlineLevel="2" x14ac:dyDescent="0.2">
      <c r="A156" s="3" t="s">
        <v>539</v>
      </c>
      <c r="B156" s="3" t="s">
        <v>730</v>
      </c>
      <c r="C156" s="3" t="s">
        <v>342</v>
      </c>
      <c r="D156" s="4">
        <v>230274.6237</v>
      </c>
    </row>
    <row r="157" spans="1:4" outlineLevel="1" x14ac:dyDescent="0.2">
      <c r="A157" s="6" t="s">
        <v>834</v>
      </c>
      <c r="D157" s="8">
        <f>SUBTOTAL(9,D130:D156)</f>
        <v>6466463.9805599991</v>
      </c>
    </row>
    <row r="158" spans="1:4" outlineLevel="1" x14ac:dyDescent="0.2">
      <c r="A158" s="6"/>
    </row>
    <row r="159" spans="1:4" outlineLevel="2" x14ac:dyDescent="0.2">
      <c r="A159" s="3" t="s">
        <v>540</v>
      </c>
      <c r="B159" s="3" t="s">
        <v>731</v>
      </c>
      <c r="C159" s="3" t="s">
        <v>220</v>
      </c>
      <c r="D159" s="4">
        <v>326932.47999999998</v>
      </c>
    </row>
    <row r="160" spans="1:4" outlineLevel="1" x14ac:dyDescent="0.2">
      <c r="A160" s="6" t="s">
        <v>835</v>
      </c>
      <c r="D160" s="8">
        <f>SUBTOTAL(9,D159:D159)</f>
        <v>326932.47999999998</v>
      </c>
    </row>
    <row r="161" spans="1:4" outlineLevel="1" x14ac:dyDescent="0.2">
      <c r="A161" s="6"/>
    </row>
    <row r="162" spans="1:4" outlineLevel="2" x14ac:dyDescent="0.2">
      <c r="A162" s="3" t="s">
        <v>541</v>
      </c>
      <c r="B162" s="3" t="s">
        <v>732</v>
      </c>
      <c r="C162" s="3" t="s">
        <v>7</v>
      </c>
      <c r="D162" s="4">
        <v>-7740.4979999999996</v>
      </c>
    </row>
    <row r="163" spans="1:4" outlineLevel="2" x14ac:dyDescent="0.2">
      <c r="A163" s="3" t="s">
        <v>541</v>
      </c>
      <c r="B163" s="3" t="s">
        <v>732</v>
      </c>
      <c r="C163" s="3" t="s">
        <v>224</v>
      </c>
      <c r="D163" s="4">
        <v>167526.554</v>
      </c>
    </row>
    <row r="164" spans="1:4" outlineLevel="2" x14ac:dyDescent="0.2">
      <c r="A164" s="3" t="s">
        <v>541</v>
      </c>
      <c r="B164" s="3" t="s">
        <v>732</v>
      </c>
      <c r="C164" s="3" t="s">
        <v>8</v>
      </c>
      <c r="D164" s="4">
        <v>-23221.493999999999</v>
      </c>
    </row>
    <row r="165" spans="1:4" outlineLevel="2" x14ac:dyDescent="0.2">
      <c r="A165" s="3" t="s">
        <v>541</v>
      </c>
      <c r="B165" s="3" t="s">
        <v>732</v>
      </c>
      <c r="C165" s="3" t="s">
        <v>656</v>
      </c>
      <c r="D165" s="4">
        <v>27587.34</v>
      </c>
    </row>
    <row r="166" spans="1:4" outlineLevel="2" x14ac:dyDescent="0.2">
      <c r="A166" s="3" t="s">
        <v>541</v>
      </c>
      <c r="B166" s="3" t="s">
        <v>732</v>
      </c>
      <c r="C166" s="3" t="s">
        <v>472</v>
      </c>
      <c r="D166" s="4">
        <v>21190.256999999998</v>
      </c>
    </row>
    <row r="167" spans="1:4" outlineLevel="1" x14ac:dyDescent="0.2">
      <c r="A167" s="6" t="s">
        <v>836</v>
      </c>
      <c r="D167" s="8">
        <f>SUBTOTAL(9,D162:D166)</f>
        <v>185342.15899999999</v>
      </c>
    </row>
    <row r="168" spans="1:4" outlineLevel="1" x14ac:dyDescent="0.2">
      <c r="A168" s="6"/>
    </row>
    <row r="169" spans="1:4" outlineLevel="2" x14ac:dyDescent="0.2">
      <c r="A169" s="3" t="s">
        <v>542</v>
      </c>
      <c r="B169" s="3" t="s">
        <v>733</v>
      </c>
      <c r="C169" s="3" t="s">
        <v>219</v>
      </c>
      <c r="D169" s="4">
        <v>14038.22</v>
      </c>
    </row>
    <row r="170" spans="1:4" outlineLevel="2" x14ac:dyDescent="0.2">
      <c r="A170" s="3" t="s">
        <v>542</v>
      </c>
      <c r="B170" s="3" t="s">
        <v>733</v>
      </c>
      <c r="C170" s="3" t="s">
        <v>220</v>
      </c>
      <c r="D170" s="4">
        <v>3526.25</v>
      </c>
    </row>
    <row r="171" spans="1:4" outlineLevel="2" x14ac:dyDescent="0.2">
      <c r="A171" s="3" t="s">
        <v>542</v>
      </c>
      <c r="B171" s="3" t="s">
        <v>733</v>
      </c>
      <c r="C171" s="3" t="s">
        <v>221</v>
      </c>
      <c r="D171" s="4">
        <v>22637.923999999999</v>
      </c>
    </row>
    <row r="172" spans="1:4" outlineLevel="2" x14ac:dyDescent="0.2">
      <c r="A172" s="3" t="s">
        <v>542</v>
      </c>
      <c r="B172" s="3" t="s">
        <v>733</v>
      </c>
      <c r="C172" s="3" t="s">
        <v>222</v>
      </c>
      <c r="D172" s="4">
        <v>-0.01</v>
      </c>
    </row>
    <row r="173" spans="1:4" outlineLevel="1" x14ac:dyDescent="0.2">
      <c r="A173" s="6" t="s">
        <v>837</v>
      </c>
      <c r="D173" s="8">
        <f>SUBTOTAL(9,D169:D172)</f>
        <v>40202.383999999998</v>
      </c>
    </row>
    <row r="174" spans="1:4" outlineLevel="1" x14ac:dyDescent="0.2">
      <c r="A174" s="6"/>
    </row>
    <row r="175" spans="1:4" outlineLevel="2" x14ac:dyDescent="0.2">
      <c r="A175" s="3" t="s">
        <v>543</v>
      </c>
      <c r="B175" s="3" t="s">
        <v>734</v>
      </c>
      <c r="C175" s="3" t="s">
        <v>482</v>
      </c>
      <c r="D175" s="4">
        <v>19144.875</v>
      </c>
    </row>
    <row r="176" spans="1:4" outlineLevel="2" x14ac:dyDescent="0.2">
      <c r="A176" s="3" t="s">
        <v>543</v>
      </c>
      <c r="B176" s="3" t="s">
        <v>734</v>
      </c>
      <c r="C176" s="3" t="s">
        <v>483</v>
      </c>
      <c r="D176" s="4">
        <v>3598.9375</v>
      </c>
    </row>
    <row r="177" spans="1:4" outlineLevel="2" x14ac:dyDescent="0.2">
      <c r="A177" s="3" t="s">
        <v>543</v>
      </c>
      <c r="B177" s="3" t="s">
        <v>734</v>
      </c>
      <c r="C177" s="3" t="s">
        <v>41</v>
      </c>
      <c r="D177" s="4">
        <v>18208.975399999999</v>
      </c>
    </row>
    <row r="178" spans="1:4" outlineLevel="2" x14ac:dyDescent="0.2">
      <c r="A178" s="3" t="s">
        <v>543</v>
      </c>
      <c r="B178" s="3" t="s">
        <v>734</v>
      </c>
      <c r="C178" s="3" t="s">
        <v>484</v>
      </c>
      <c r="D178" s="4">
        <v>3598.9375</v>
      </c>
    </row>
    <row r="179" spans="1:4" outlineLevel="2" x14ac:dyDescent="0.2">
      <c r="A179" s="3" t="s">
        <v>543</v>
      </c>
      <c r="B179" s="3" t="s">
        <v>734</v>
      </c>
      <c r="C179" s="3" t="s">
        <v>485</v>
      </c>
      <c r="D179" s="4">
        <v>3598.9375</v>
      </c>
    </row>
    <row r="180" spans="1:4" outlineLevel="2" x14ac:dyDescent="0.2">
      <c r="A180" s="3" t="s">
        <v>543</v>
      </c>
      <c r="B180" s="3" t="s">
        <v>734</v>
      </c>
      <c r="C180" s="3" t="s">
        <v>42</v>
      </c>
      <c r="D180" s="4">
        <v>17673.417300000001</v>
      </c>
    </row>
    <row r="181" spans="1:4" outlineLevel="2" x14ac:dyDescent="0.2">
      <c r="A181" s="3" t="s">
        <v>543</v>
      </c>
      <c r="B181" s="3" t="s">
        <v>734</v>
      </c>
      <c r="C181" s="3" t="s">
        <v>43</v>
      </c>
      <c r="D181" s="4">
        <v>19225.739000000001</v>
      </c>
    </row>
    <row r="182" spans="1:4" outlineLevel="1" x14ac:dyDescent="0.2">
      <c r="A182" s="6" t="s">
        <v>838</v>
      </c>
      <c r="D182" s="8">
        <f>SUBTOTAL(9,D175:D181)</f>
        <v>85049.819199999998</v>
      </c>
    </row>
    <row r="183" spans="1:4" outlineLevel="1" x14ac:dyDescent="0.2">
      <c r="A183" s="6"/>
    </row>
    <row r="184" spans="1:4" outlineLevel="2" x14ac:dyDescent="0.2">
      <c r="A184" s="3" t="s">
        <v>544</v>
      </c>
      <c r="B184" s="3" t="s">
        <v>735</v>
      </c>
      <c r="C184" s="3" t="s">
        <v>38</v>
      </c>
      <c r="D184" s="4">
        <v>21940.3233</v>
      </c>
    </row>
    <row r="185" spans="1:4" outlineLevel="2" x14ac:dyDescent="0.2">
      <c r="A185" s="3" t="s">
        <v>544</v>
      </c>
      <c r="B185" s="3" t="s">
        <v>735</v>
      </c>
      <c r="C185" s="3" t="s">
        <v>39</v>
      </c>
      <c r="D185" s="4">
        <v>1422.3020000000001</v>
      </c>
    </row>
    <row r="186" spans="1:4" outlineLevel="2" x14ac:dyDescent="0.2">
      <c r="A186" s="3" t="s">
        <v>544</v>
      </c>
      <c r="B186" s="3" t="s">
        <v>735</v>
      </c>
      <c r="C186" s="3" t="s">
        <v>40</v>
      </c>
      <c r="D186" s="4">
        <v>4266.9059999999999</v>
      </c>
    </row>
    <row r="187" spans="1:4" outlineLevel="1" x14ac:dyDescent="0.2">
      <c r="A187" s="6" t="s">
        <v>839</v>
      </c>
      <c r="D187" s="8">
        <f>SUBTOTAL(9,D184:D186)</f>
        <v>27629.531299999999</v>
      </c>
    </row>
    <row r="188" spans="1:4" outlineLevel="1" x14ac:dyDescent="0.2">
      <c r="A188" s="6"/>
    </row>
    <row r="189" spans="1:4" outlineLevel="2" x14ac:dyDescent="0.2">
      <c r="A189" s="3" t="s">
        <v>545</v>
      </c>
      <c r="B189" s="3" t="s">
        <v>736</v>
      </c>
      <c r="C189" s="3" t="s">
        <v>37</v>
      </c>
      <c r="D189" s="4">
        <v>4266.9059999999999</v>
      </c>
    </row>
    <row r="190" spans="1:4" outlineLevel="1" x14ac:dyDescent="0.2">
      <c r="A190" s="6" t="s">
        <v>840</v>
      </c>
      <c r="D190" s="8">
        <f>SUBTOTAL(9,D189:D189)</f>
        <v>4266.9059999999999</v>
      </c>
    </row>
    <row r="191" spans="1:4" outlineLevel="1" x14ac:dyDescent="0.2">
      <c r="A191" s="6"/>
    </row>
    <row r="192" spans="1:4" outlineLevel="2" x14ac:dyDescent="0.2">
      <c r="A192" s="3" t="s">
        <v>546</v>
      </c>
      <c r="B192" s="3" t="s">
        <v>737</v>
      </c>
      <c r="C192" s="3" t="s">
        <v>5</v>
      </c>
      <c r="D192" s="4">
        <v>32818.303999999996</v>
      </c>
    </row>
    <row r="193" spans="1:4" outlineLevel="2" x14ac:dyDescent="0.2">
      <c r="A193" s="3" t="s">
        <v>546</v>
      </c>
      <c r="B193" s="3" t="s">
        <v>737</v>
      </c>
      <c r="C193" s="3" t="s">
        <v>261</v>
      </c>
      <c r="D193" s="4">
        <v>43825.450349999999</v>
      </c>
    </row>
    <row r="194" spans="1:4" outlineLevel="2" x14ac:dyDescent="0.2">
      <c r="A194" s="3" t="s">
        <v>546</v>
      </c>
      <c r="B194" s="3" t="s">
        <v>737</v>
      </c>
      <c r="C194" s="3" t="s">
        <v>439</v>
      </c>
      <c r="D194" s="4">
        <v>22384.978000000003</v>
      </c>
    </row>
    <row r="195" spans="1:4" outlineLevel="1" x14ac:dyDescent="0.2">
      <c r="A195" s="6" t="s">
        <v>841</v>
      </c>
      <c r="D195" s="8">
        <f>SUBTOTAL(9,D192:D194)</f>
        <v>99028.732350000006</v>
      </c>
    </row>
    <row r="196" spans="1:4" outlineLevel="1" x14ac:dyDescent="0.2">
      <c r="A196" s="6"/>
    </row>
    <row r="197" spans="1:4" outlineLevel="2" x14ac:dyDescent="0.2">
      <c r="A197" s="3" t="s">
        <v>547</v>
      </c>
      <c r="B197" s="3" t="s">
        <v>738</v>
      </c>
      <c r="C197" s="3" t="s">
        <v>657</v>
      </c>
      <c r="D197" s="4">
        <v>2475</v>
      </c>
    </row>
    <row r="198" spans="1:4" outlineLevel="2" x14ac:dyDescent="0.2">
      <c r="A198" s="3" t="s">
        <v>547</v>
      </c>
      <c r="B198" s="3" t="s">
        <v>738</v>
      </c>
      <c r="C198" s="3" t="s">
        <v>658</v>
      </c>
      <c r="D198" s="4">
        <v>2475</v>
      </c>
    </row>
    <row r="199" spans="1:4" outlineLevel="1" x14ac:dyDescent="0.2">
      <c r="A199" s="6" t="s">
        <v>842</v>
      </c>
      <c r="D199" s="8">
        <f>SUBTOTAL(9,D197:D198)</f>
        <v>4950</v>
      </c>
    </row>
    <row r="200" spans="1:4" outlineLevel="1" x14ac:dyDescent="0.2">
      <c r="A200" s="6"/>
    </row>
    <row r="201" spans="1:4" outlineLevel="2" x14ac:dyDescent="0.2">
      <c r="A201" s="3" t="s">
        <v>548</v>
      </c>
      <c r="B201" s="3" t="s">
        <v>739</v>
      </c>
      <c r="C201" s="3" t="s">
        <v>442</v>
      </c>
      <c r="D201" s="4">
        <v>6778.04</v>
      </c>
    </row>
    <row r="202" spans="1:4" outlineLevel="2" x14ac:dyDescent="0.2">
      <c r="A202" s="3" t="s">
        <v>548</v>
      </c>
      <c r="B202" s="3" t="s">
        <v>739</v>
      </c>
      <c r="C202" s="3" t="s">
        <v>24</v>
      </c>
      <c r="D202" s="4">
        <v>18506.57</v>
      </c>
    </row>
    <row r="203" spans="1:4" outlineLevel="2" x14ac:dyDescent="0.2">
      <c r="A203" s="3" t="s">
        <v>548</v>
      </c>
      <c r="B203" s="3" t="s">
        <v>739</v>
      </c>
      <c r="C203" s="3" t="s">
        <v>95</v>
      </c>
      <c r="D203" s="4">
        <v>-5901.0450000000001</v>
      </c>
    </row>
    <row r="204" spans="1:4" outlineLevel="2" x14ac:dyDescent="0.2">
      <c r="A204" s="3" t="s">
        <v>548</v>
      </c>
      <c r="B204" s="3" t="s">
        <v>739</v>
      </c>
      <c r="C204" s="3" t="s">
        <v>25</v>
      </c>
      <c r="D204" s="4">
        <v>94923.192299999995</v>
      </c>
    </row>
    <row r="205" spans="1:4" outlineLevel="2" x14ac:dyDescent="0.2">
      <c r="A205" s="3" t="s">
        <v>548</v>
      </c>
      <c r="B205" s="3" t="s">
        <v>739</v>
      </c>
      <c r="C205" s="3" t="s">
        <v>26</v>
      </c>
      <c r="D205" s="4">
        <v>21548.529000000002</v>
      </c>
    </row>
    <row r="206" spans="1:4" outlineLevel="2" x14ac:dyDescent="0.2">
      <c r="A206" s="3" t="s">
        <v>548</v>
      </c>
      <c r="B206" s="3" t="s">
        <v>739</v>
      </c>
      <c r="C206" s="3" t="s">
        <v>659</v>
      </c>
      <c r="D206" s="4">
        <v>279.31200000000001</v>
      </c>
    </row>
    <row r="207" spans="1:4" outlineLevel="2" x14ac:dyDescent="0.2">
      <c r="A207" s="3" t="s">
        <v>548</v>
      </c>
      <c r="B207" s="3" t="s">
        <v>739</v>
      </c>
      <c r="C207" s="3" t="s">
        <v>27</v>
      </c>
      <c r="D207" s="4">
        <v>120525.91400000002</v>
      </c>
    </row>
    <row r="208" spans="1:4" outlineLevel="2" x14ac:dyDescent="0.2">
      <c r="A208" s="3" t="s">
        <v>548</v>
      </c>
      <c r="B208" s="3" t="s">
        <v>739</v>
      </c>
      <c r="C208" s="3" t="s">
        <v>28</v>
      </c>
      <c r="D208" s="4">
        <v>179827.27209999997</v>
      </c>
    </row>
    <row r="209" spans="1:4" outlineLevel="2" x14ac:dyDescent="0.2">
      <c r="A209" s="3" t="s">
        <v>548</v>
      </c>
      <c r="B209" s="3" t="s">
        <v>739</v>
      </c>
      <c r="C209" s="3" t="s">
        <v>29</v>
      </c>
      <c r="D209" s="4">
        <v>57452.582399999992</v>
      </c>
    </row>
    <row r="210" spans="1:4" outlineLevel="2" x14ac:dyDescent="0.2">
      <c r="A210" s="3" t="s">
        <v>548</v>
      </c>
      <c r="B210" s="3" t="s">
        <v>739</v>
      </c>
      <c r="C210" s="3" t="s">
        <v>30</v>
      </c>
      <c r="D210" s="4">
        <v>251436.774</v>
      </c>
    </row>
    <row r="211" spans="1:4" outlineLevel="2" x14ac:dyDescent="0.2">
      <c r="A211" s="3" t="s">
        <v>548</v>
      </c>
      <c r="B211" s="3" t="s">
        <v>739</v>
      </c>
      <c r="C211" s="3" t="s">
        <v>660</v>
      </c>
      <c r="D211" s="4">
        <v>7408.875</v>
      </c>
    </row>
    <row r="212" spans="1:4" outlineLevel="2" x14ac:dyDescent="0.2">
      <c r="A212" s="3" t="s">
        <v>548</v>
      </c>
      <c r="B212" s="3" t="s">
        <v>739</v>
      </c>
      <c r="C212" s="3" t="s">
        <v>31</v>
      </c>
      <c r="D212" s="4">
        <v>136339.79149999999</v>
      </c>
    </row>
    <row r="213" spans="1:4" outlineLevel="2" x14ac:dyDescent="0.2">
      <c r="A213" s="3" t="s">
        <v>548</v>
      </c>
      <c r="B213" s="3" t="s">
        <v>739</v>
      </c>
      <c r="C213" s="3" t="s">
        <v>32</v>
      </c>
      <c r="D213" s="4">
        <v>13407.03</v>
      </c>
    </row>
    <row r="214" spans="1:4" outlineLevel="2" x14ac:dyDescent="0.2">
      <c r="A214" s="3" t="s">
        <v>548</v>
      </c>
      <c r="B214" s="3" t="s">
        <v>739</v>
      </c>
      <c r="C214" s="3" t="s">
        <v>33</v>
      </c>
      <c r="D214" s="4">
        <v>34530.296000000002</v>
      </c>
    </row>
    <row r="215" spans="1:4" outlineLevel="2" x14ac:dyDescent="0.2">
      <c r="A215" s="3" t="s">
        <v>548</v>
      </c>
      <c r="B215" s="3" t="s">
        <v>739</v>
      </c>
      <c r="C215" s="3" t="s">
        <v>34</v>
      </c>
      <c r="D215" s="4">
        <v>20333.66</v>
      </c>
    </row>
    <row r="216" spans="1:4" outlineLevel="2" x14ac:dyDescent="0.2">
      <c r="A216" s="3" t="s">
        <v>548</v>
      </c>
      <c r="B216" s="3" t="s">
        <v>739</v>
      </c>
      <c r="C216" s="3" t="s">
        <v>35</v>
      </c>
      <c r="D216" s="4">
        <v>615431.57299999997</v>
      </c>
    </row>
    <row r="217" spans="1:4" outlineLevel="2" x14ac:dyDescent="0.2">
      <c r="A217" s="3" t="s">
        <v>548</v>
      </c>
      <c r="B217" s="3" t="s">
        <v>739</v>
      </c>
      <c r="C217" s="3" t="s">
        <v>661</v>
      </c>
      <c r="D217" s="4">
        <v>34163.754000000001</v>
      </c>
    </row>
    <row r="218" spans="1:4" outlineLevel="2" x14ac:dyDescent="0.2">
      <c r="A218" s="3" t="s">
        <v>548</v>
      </c>
      <c r="B218" s="3" t="s">
        <v>739</v>
      </c>
      <c r="C218" s="3" t="s">
        <v>36</v>
      </c>
      <c r="D218" s="4">
        <v>-4.9999999999954551E-3</v>
      </c>
    </row>
    <row r="219" spans="1:4" outlineLevel="1" x14ac:dyDescent="0.2">
      <c r="A219" s="6" t="s">
        <v>843</v>
      </c>
      <c r="D219" s="8">
        <f>SUBTOTAL(9,D201:D218)</f>
        <v>1606992.1152999999</v>
      </c>
    </row>
    <row r="220" spans="1:4" outlineLevel="1" x14ac:dyDescent="0.2">
      <c r="A220" s="6"/>
    </row>
    <row r="221" spans="1:4" outlineLevel="2" x14ac:dyDescent="0.2">
      <c r="A221" s="3" t="s">
        <v>549</v>
      </c>
      <c r="B221" s="3" t="s">
        <v>740</v>
      </c>
      <c r="C221" s="3" t="s">
        <v>44</v>
      </c>
      <c r="D221" s="4">
        <v>59545.39</v>
      </c>
    </row>
    <row r="222" spans="1:4" outlineLevel="2" x14ac:dyDescent="0.2">
      <c r="A222" s="3" t="s">
        <v>549</v>
      </c>
      <c r="B222" s="3" t="s">
        <v>740</v>
      </c>
      <c r="C222" s="3" t="s">
        <v>662</v>
      </c>
      <c r="D222" s="4">
        <v>28730.836000000003</v>
      </c>
    </row>
    <row r="223" spans="1:4" outlineLevel="2" x14ac:dyDescent="0.2">
      <c r="A223" s="3" t="s">
        <v>549</v>
      </c>
      <c r="B223" s="3" t="s">
        <v>740</v>
      </c>
      <c r="C223" s="3" t="s">
        <v>663</v>
      </c>
      <c r="D223" s="4">
        <v>7408.875</v>
      </c>
    </row>
    <row r="224" spans="1:4" outlineLevel="2" x14ac:dyDescent="0.2">
      <c r="A224" s="3" t="s">
        <v>549</v>
      </c>
      <c r="B224" s="3" t="s">
        <v>740</v>
      </c>
      <c r="C224" s="3" t="s">
        <v>45</v>
      </c>
      <c r="D224" s="4">
        <v>31618.944</v>
      </c>
    </row>
    <row r="225" spans="1:4" outlineLevel="2" x14ac:dyDescent="0.2">
      <c r="A225" s="3" t="s">
        <v>549</v>
      </c>
      <c r="B225" s="3" t="s">
        <v>740</v>
      </c>
      <c r="C225" s="3" t="s">
        <v>443</v>
      </c>
      <c r="D225" s="4">
        <v>788.36</v>
      </c>
    </row>
    <row r="226" spans="1:4" outlineLevel="2" x14ac:dyDescent="0.2">
      <c r="A226" s="3" t="s">
        <v>549</v>
      </c>
      <c r="B226" s="3" t="s">
        <v>740</v>
      </c>
      <c r="C226" s="3" t="s">
        <v>46</v>
      </c>
      <c r="D226" s="4">
        <v>1390670.504</v>
      </c>
    </row>
    <row r="227" spans="1:4" outlineLevel="2" x14ac:dyDescent="0.2">
      <c r="A227" s="3" t="s">
        <v>549</v>
      </c>
      <c r="B227" s="3" t="s">
        <v>740</v>
      </c>
      <c r="C227" s="3" t="s">
        <v>47</v>
      </c>
      <c r="D227" s="4">
        <v>187464.79199999999</v>
      </c>
    </row>
    <row r="228" spans="1:4" outlineLevel="1" x14ac:dyDescent="0.2">
      <c r="A228" s="6" t="s">
        <v>844</v>
      </c>
      <c r="D228" s="8">
        <f>SUBTOTAL(9,D221:D227)</f>
        <v>1706227.7009999999</v>
      </c>
    </row>
    <row r="229" spans="1:4" outlineLevel="1" x14ac:dyDescent="0.2">
      <c r="A229" s="6"/>
    </row>
    <row r="230" spans="1:4" outlineLevel="2" x14ac:dyDescent="0.2">
      <c r="A230" s="3" t="s">
        <v>550</v>
      </c>
      <c r="B230" s="3" t="s">
        <v>741</v>
      </c>
      <c r="C230" s="3" t="s">
        <v>55</v>
      </c>
      <c r="D230" s="4">
        <v>283199.42020000005</v>
      </c>
    </row>
    <row r="231" spans="1:4" outlineLevel="2" x14ac:dyDescent="0.2">
      <c r="A231" s="3" t="s">
        <v>550</v>
      </c>
      <c r="B231" s="3" t="s">
        <v>741</v>
      </c>
      <c r="C231" s="3" t="s">
        <v>664</v>
      </c>
      <c r="D231" s="4">
        <v>18208.215</v>
      </c>
    </row>
    <row r="232" spans="1:4" outlineLevel="2" x14ac:dyDescent="0.2">
      <c r="A232" s="3" t="s">
        <v>550</v>
      </c>
      <c r="B232" s="3" t="s">
        <v>741</v>
      </c>
      <c r="C232" s="3" t="s">
        <v>56</v>
      </c>
      <c r="D232" s="4">
        <v>92601.93</v>
      </c>
    </row>
    <row r="233" spans="1:4" outlineLevel="2" x14ac:dyDescent="0.2">
      <c r="A233" s="3" t="s">
        <v>550</v>
      </c>
      <c r="B233" s="3" t="s">
        <v>741</v>
      </c>
      <c r="C233" s="3" t="s">
        <v>57</v>
      </c>
      <c r="D233" s="4">
        <v>105099.23000000001</v>
      </c>
    </row>
    <row r="234" spans="1:4" outlineLevel="2" x14ac:dyDescent="0.2">
      <c r="A234" s="3" t="s">
        <v>550</v>
      </c>
      <c r="B234" s="3" t="s">
        <v>741</v>
      </c>
      <c r="C234" s="3" t="s">
        <v>665</v>
      </c>
      <c r="D234" s="4">
        <v>93388.170000000013</v>
      </c>
    </row>
    <row r="235" spans="1:4" outlineLevel="2" x14ac:dyDescent="0.2">
      <c r="A235" s="3" t="s">
        <v>550</v>
      </c>
      <c r="B235" s="3" t="s">
        <v>741</v>
      </c>
      <c r="C235" s="3" t="s">
        <v>58</v>
      </c>
      <c r="D235" s="4">
        <v>139229.56</v>
      </c>
    </row>
    <row r="236" spans="1:4" outlineLevel="2" x14ac:dyDescent="0.2">
      <c r="A236" s="3" t="s">
        <v>550</v>
      </c>
      <c r="B236" s="3" t="s">
        <v>741</v>
      </c>
      <c r="C236" s="3" t="s">
        <v>75</v>
      </c>
      <c r="D236" s="4">
        <v>11438.467500000001</v>
      </c>
    </row>
    <row r="237" spans="1:4" outlineLevel="2" x14ac:dyDescent="0.2">
      <c r="A237" s="3" t="s">
        <v>550</v>
      </c>
      <c r="B237" s="3" t="s">
        <v>741</v>
      </c>
      <c r="C237" s="3" t="s">
        <v>59</v>
      </c>
      <c r="D237" s="4">
        <v>77037.3</v>
      </c>
    </row>
    <row r="238" spans="1:4" outlineLevel="2" x14ac:dyDescent="0.2">
      <c r="A238" s="3" t="s">
        <v>550</v>
      </c>
      <c r="B238" s="3" t="s">
        <v>741</v>
      </c>
      <c r="C238" s="3" t="s">
        <v>60</v>
      </c>
      <c r="D238" s="4">
        <v>318653.26</v>
      </c>
    </row>
    <row r="239" spans="1:4" outlineLevel="2" x14ac:dyDescent="0.2">
      <c r="A239" s="3" t="s">
        <v>550</v>
      </c>
      <c r="B239" s="3" t="s">
        <v>741</v>
      </c>
      <c r="C239" s="3" t="s">
        <v>61</v>
      </c>
      <c r="D239" s="4">
        <v>107065.14000000001</v>
      </c>
    </row>
    <row r="240" spans="1:4" outlineLevel="2" x14ac:dyDescent="0.2">
      <c r="A240" s="3" t="s">
        <v>550</v>
      </c>
      <c r="B240" s="3" t="s">
        <v>741</v>
      </c>
      <c r="C240" s="3" t="s">
        <v>62</v>
      </c>
      <c r="D240" s="4">
        <v>46854.81</v>
      </c>
    </row>
    <row r="241" spans="1:4" outlineLevel="2" x14ac:dyDescent="0.2">
      <c r="A241" s="3" t="s">
        <v>550</v>
      </c>
      <c r="B241" s="3" t="s">
        <v>741</v>
      </c>
      <c r="C241" s="3" t="s">
        <v>444</v>
      </c>
      <c r="D241" s="4">
        <v>16709.717800000002</v>
      </c>
    </row>
    <row r="242" spans="1:4" outlineLevel="2" x14ac:dyDescent="0.2">
      <c r="A242" s="3" t="s">
        <v>550</v>
      </c>
      <c r="B242" s="3" t="s">
        <v>741</v>
      </c>
      <c r="C242" s="3" t="s">
        <v>63</v>
      </c>
      <c r="D242" s="4">
        <v>73523.98</v>
      </c>
    </row>
    <row r="243" spans="1:4" outlineLevel="2" x14ac:dyDescent="0.2">
      <c r="A243" s="3" t="s">
        <v>550</v>
      </c>
      <c r="B243" s="3" t="s">
        <v>741</v>
      </c>
      <c r="C243" s="3" t="s">
        <v>64</v>
      </c>
      <c r="D243" s="4">
        <v>3240.3159999999998</v>
      </c>
    </row>
    <row r="244" spans="1:4" outlineLevel="2" x14ac:dyDescent="0.2">
      <c r="A244" s="3" t="s">
        <v>550</v>
      </c>
      <c r="B244" s="3" t="s">
        <v>741</v>
      </c>
      <c r="C244" s="3" t="s">
        <v>445</v>
      </c>
      <c r="D244" s="4">
        <v>31995.11</v>
      </c>
    </row>
    <row r="245" spans="1:4" outlineLevel="2" x14ac:dyDescent="0.2">
      <c r="A245" s="3" t="s">
        <v>550</v>
      </c>
      <c r="B245" s="3" t="s">
        <v>741</v>
      </c>
      <c r="C245" s="3" t="s">
        <v>65</v>
      </c>
      <c r="D245" s="4">
        <v>23427.404999999999</v>
      </c>
    </row>
    <row r="246" spans="1:4" outlineLevel="2" x14ac:dyDescent="0.2">
      <c r="A246" s="3" t="s">
        <v>550</v>
      </c>
      <c r="B246" s="3" t="s">
        <v>741</v>
      </c>
      <c r="C246" s="3" t="s">
        <v>77</v>
      </c>
      <c r="D246" s="4">
        <v>7625.6450000000004</v>
      </c>
    </row>
    <row r="247" spans="1:4" outlineLevel="2" x14ac:dyDescent="0.2">
      <c r="A247" s="3" t="s">
        <v>550</v>
      </c>
      <c r="B247" s="3" t="s">
        <v>741</v>
      </c>
      <c r="C247" s="3" t="s">
        <v>66</v>
      </c>
      <c r="D247" s="4">
        <v>25442.809999999998</v>
      </c>
    </row>
    <row r="248" spans="1:4" outlineLevel="2" x14ac:dyDescent="0.2">
      <c r="A248" s="3" t="s">
        <v>550</v>
      </c>
      <c r="B248" s="3" t="s">
        <v>741</v>
      </c>
      <c r="C248" s="3" t="s">
        <v>666</v>
      </c>
      <c r="D248" s="4">
        <v>861.47600000000011</v>
      </c>
    </row>
    <row r="249" spans="1:4" outlineLevel="2" x14ac:dyDescent="0.2">
      <c r="A249" s="3" t="s">
        <v>550</v>
      </c>
      <c r="B249" s="3" t="s">
        <v>741</v>
      </c>
      <c r="C249" s="3" t="s">
        <v>67</v>
      </c>
      <c r="D249" s="4">
        <v>158322.62</v>
      </c>
    </row>
    <row r="250" spans="1:4" outlineLevel="2" x14ac:dyDescent="0.2">
      <c r="A250" s="3" t="s">
        <v>550</v>
      </c>
      <c r="B250" s="3" t="s">
        <v>741</v>
      </c>
      <c r="C250" s="3" t="s">
        <v>653</v>
      </c>
      <c r="D250" s="4">
        <v>5369.5859999999993</v>
      </c>
    </row>
    <row r="251" spans="1:4" outlineLevel="2" x14ac:dyDescent="0.2">
      <c r="A251" s="3" t="s">
        <v>550</v>
      </c>
      <c r="B251" s="3" t="s">
        <v>741</v>
      </c>
      <c r="C251" s="3" t="s">
        <v>68</v>
      </c>
      <c r="D251" s="4">
        <v>3897.9944999999998</v>
      </c>
    </row>
    <row r="252" spans="1:4" outlineLevel="2" x14ac:dyDescent="0.2">
      <c r="A252" s="3" t="s">
        <v>550</v>
      </c>
      <c r="B252" s="3" t="s">
        <v>741</v>
      </c>
      <c r="C252" s="3" t="s">
        <v>69</v>
      </c>
      <c r="D252" s="4">
        <v>46854.81</v>
      </c>
    </row>
    <row r="253" spans="1:4" outlineLevel="1" x14ac:dyDescent="0.2">
      <c r="A253" s="6" t="s">
        <v>845</v>
      </c>
      <c r="D253" s="8">
        <f>SUBTOTAL(9,D230:D252)</f>
        <v>1690046.9730000005</v>
      </c>
    </row>
    <row r="254" spans="1:4" outlineLevel="1" x14ac:dyDescent="0.2">
      <c r="A254" s="6"/>
    </row>
    <row r="255" spans="1:4" outlineLevel="2" x14ac:dyDescent="0.2">
      <c r="A255" s="3" t="s">
        <v>551</v>
      </c>
      <c r="B255" s="3" t="s">
        <v>742</v>
      </c>
      <c r="C255" s="3" t="s">
        <v>70</v>
      </c>
      <c r="D255" s="4">
        <v>10225.82</v>
      </c>
    </row>
    <row r="256" spans="1:4" outlineLevel="2" x14ac:dyDescent="0.2">
      <c r="A256" s="3" t="s">
        <v>551</v>
      </c>
      <c r="B256" s="3" t="s">
        <v>742</v>
      </c>
      <c r="C256" s="3" t="s">
        <v>71</v>
      </c>
      <c r="D256" s="4">
        <v>96283.087400000004</v>
      </c>
    </row>
    <row r="257" spans="1:4" outlineLevel="2" x14ac:dyDescent="0.2">
      <c r="A257" s="3" t="s">
        <v>551</v>
      </c>
      <c r="B257" s="3" t="s">
        <v>742</v>
      </c>
      <c r="C257" s="3" t="s">
        <v>72</v>
      </c>
      <c r="D257" s="4">
        <v>2307.6275000000001</v>
      </c>
    </row>
    <row r="258" spans="1:4" outlineLevel="2" x14ac:dyDescent="0.2">
      <c r="A258" s="3" t="s">
        <v>551</v>
      </c>
      <c r="B258" s="3" t="s">
        <v>742</v>
      </c>
      <c r="C258" s="3" t="s">
        <v>73</v>
      </c>
      <c r="D258" s="4">
        <v>11205.28</v>
      </c>
    </row>
    <row r="259" spans="1:4" outlineLevel="2" x14ac:dyDescent="0.2">
      <c r="A259" s="3" t="s">
        <v>551</v>
      </c>
      <c r="B259" s="3" t="s">
        <v>742</v>
      </c>
      <c r="C259" s="3" t="s">
        <v>74</v>
      </c>
      <c r="D259" s="4">
        <v>1761.5250000000001</v>
      </c>
    </row>
    <row r="260" spans="1:4" outlineLevel="2" x14ac:dyDescent="0.2">
      <c r="A260" s="3" t="s">
        <v>551</v>
      </c>
      <c r="B260" s="3" t="s">
        <v>742</v>
      </c>
      <c r="C260" s="3" t="s">
        <v>75</v>
      </c>
      <c r="D260" s="4">
        <v>791297.15562500013</v>
      </c>
    </row>
    <row r="261" spans="1:4" outlineLevel="2" x14ac:dyDescent="0.2">
      <c r="A261" s="3" t="s">
        <v>551</v>
      </c>
      <c r="B261" s="3" t="s">
        <v>742</v>
      </c>
      <c r="C261" s="3" t="s">
        <v>76</v>
      </c>
      <c r="D261" s="4">
        <v>42674.503499999999</v>
      </c>
    </row>
    <row r="262" spans="1:4" outlineLevel="2" x14ac:dyDescent="0.2">
      <c r="A262" s="3" t="s">
        <v>551</v>
      </c>
      <c r="B262" s="3" t="s">
        <v>742</v>
      </c>
      <c r="C262" s="3" t="s">
        <v>77</v>
      </c>
      <c r="D262" s="4">
        <v>11582.97</v>
      </c>
    </row>
    <row r="263" spans="1:4" outlineLevel="2" x14ac:dyDescent="0.2">
      <c r="A263" s="3" t="s">
        <v>551</v>
      </c>
      <c r="B263" s="3" t="s">
        <v>742</v>
      </c>
      <c r="C263" s="3" t="s">
        <v>78</v>
      </c>
      <c r="D263" s="4">
        <v>160553.87900000002</v>
      </c>
    </row>
    <row r="264" spans="1:4" outlineLevel="2" x14ac:dyDescent="0.2">
      <c r="A264" s="3" t="s">
        <v>551</v>
      </c>
      <c r="B264" s="3" t="s">
        <v>742</v>
      </c>
      <c r="C264" s="3" t="s">
        <v>667</v>
      </c>
      <c r="D264" s="4">
        <v>3391.32</v>
      </c>
    </row>
    <row r="265" spans="1:4" outlineLevel="2" x14ac:dyDescent="0.2">
      <c r="A265" s="3" t="s">
        <v>551</v>
      </c>
      <c r="B265" s="3" t="s">
        <v>742</v>
      </c>
      <c r="C265" s="3" t="s">
        <v>79</v>
      </c>
      <c r="D265" s="4">
        <v>2211.1837999999998</v>
      </c>
    </row>
    <row r="266" spans="1:4" outlineLevel="2" x14ac:dyDescent="0.2">
      <c r="A266" s="3" t="s">
        <v>551</v>
      </c>
      <c r="B266" s="3" t="s">
        <v>742</v>
      </c>
      <c r="C266" s="3" t="s">
        <v>80</v>
      </c>
      <c r="D266" s="4">
        <v>25209.39</v>
      </c>
    </row>
    <row r="267" spans="1:4" outlineLevel="2" x14ac:dyDescent="0.2">
      <c r="A267" s="3" t="s">
        <v>551</v>
      </c>
      <c r="B267" s="3" t="s">
        <v>742</v>
      </c>
      <c r="C267" s="3" t="s">
        <v>68</v>
      </c>
      <c r="D267" s="4">
        <v>22088.6355</v>
      </c>
    </row>
    <row r="268" spans="1:4" outlineLevel="1" x14ac:dyDescent="0.2">
      <c r="A268" s="6" t="s">
        <v>846</v>
      </c>
      <c r="D268" s="8">
        <f>SUBTOTAL(9,D255:D267)</f>
        <v>1180792.3773250002</v>
      </c>
    </row>
    <row r="269" spans="1:4" outlineLevel="1" x14ac:dyDescent="0.2">
      <c r="A269" s="6"/>
    </row>
    <row r="270" spans="1:4" outlineLevel="2" x14ac:dyDescent="0.2">
      <c r="A270" s="3" t="s">
        <v>552</v>
      </c>
      <c r="B270" s="3" t="s">
        <v>743</v>
      </c>
      <c r="C270" s="3" t="s">
        <v>94</v>
      </c>
      <c r="D270" s="4">
        <v>115138.45300000001</v>
      </c>
    </row>
    <row r="271" spans="1:4" outlineLevel="2" x14ac:dyDescent="0.2">
      <c r="A271" s="3" t="s">
        <v>552</v>
      </c>
      <c r="B271" s="3" t="s">
        <v>743</v>
      </c>
      <c r="C271" s="3" t="s">
        <v>416</v>
      </c>
      <c r="D271" s="4">
        <v>43838.599300000002</v>
      </c>
    </row>
    <row r="272" spans="1:4" outlineLevel="2" x14ac:dyDescent="0.2">
      <c r="A272" s="3" t="s">
        <v>552</v>
      </c>
      <c r="B272" s="3" t="s">
        <v>743</v>
      </c>
      <c r="C272" s="3" t="s">
        <v>95</v>
      </c>
      <c r="D272" s="4">
        <v>10034.34</v>
      </c>
    </row>
    <row r="273" spans="1:4" outlineLevel="2" x14ac:dyDescent="0.2">
      <c r="A273" s="3" t="s">
        <v>552</v>
      </c>
      <c r="B273" s="3" t="s">
        <v>743</v>
      </c>
      <c r="C273" s="3" t="s">
        <v>96</v>
      </c>
      <c r="D273" s="4">
        <v>155884.92191999999</v>
      </c>
    </row>
    <row r="274" spans="1:4" outlineLevel="2" x14ac:dyDescent="0.2">
      <c r="A274" s="3" t="s">
        <v>552</v>
      </c>
      <c r="B274" s="3" t="s">
        <v>743</v>
      </c>
      <c r="C274" s="3" t="s">
        <v>97</v>
      </c>
      <c r="D274" s="4">
        <v>100471.16449999998</v>
      </c>
    </row>
    <row r="275" spans="1:4" outlineLevel="2" x14ac:dyDescent="0.2">
      <c r="A275" s="3" t="s">
        <v>552</v>
      </c>
      <c r="B275" s="3" t="s">
        <v>743</v>
      </c>
      <c r="C275" s="3" t="s">
        <v>668</v>
      </c>
      <c r="D275" s="4">
        <v>51929.15</v>
      </c>
    </row>
    <row r="276" spans="1:4" outlineLevel="1" x14ac:dyDescent="0.2">
      <c r="A276" s="6" t="s">
        <v>847</v>
      </c>
      <c r="D276" s="8">
        <f>SUBTOTAL(9,D270:D275)</f>
        <v>477296.62872000004</v>
      </c>
    </row>
    <row r="277" spans="1:4" outlineLevel="1" x14ac:dyDescent="0.2">
      <c r="A277" s="6"/>
    </row>
    <row r="278" spans="1:4" outlineLevel="2" x14ac:dyDescent="0.2">
      <c r="A278" s="3" t="s">
        <v>553</v>
      </c>
      <c r="B278" s="3" t="s">
        <v>744</v>
      </c>
      <c r="C278" s="3" t="s">
        <v>134</v>
      </c>
      <c r="D278" s="4">
        <v>91677.85</v>
      </c>
    </row>
    <row r="279" spans="1:4" outlineLevel="2" x14ac:dyDescent="0.2">
      <c r="A279" s="3" t="s">
        <v>553</v>
      </c>
      <c r="B279" s="3" t="s">
        <v>744</v>
      </c>
      <c r="C279" s="3" t="s">
        <v>135</v>
      </c>
      <c r="D279" s="4">
        <v>113031.72</v>
      </c>
    </row>
    <row r="280" spans="1:4" outlineLevel="2" x14ac:dyDescent="0.2">
      <c r="A280" s="3" t="s">
        <v>553</v>
      </c>
      <c r="B280" s="3" t="s">
        <v>744</v>
      </c>
      <c r="C280" s="3" t="s">
        <v>136</v>
      </c>
      <c r="D280" s="4">
        <v>-47686.264800000004</v>
      </c>
    </row>
    <row r="281" spans="1:4" outlineLevel="2" x14ac:dyDescent="0.2">
      <c r="A281" s="3" t="s">
        <v>553</v>
      </c>
      <c r="B281" s="3" t="s">
        <v>744</v>
      </c>
      <c r="C281" s="3" t="s">
        <v>137</v>
      </c>
      <c r="D281" s="4">
        <v>246938.30000000002</v>
      </c>
    </row>
    <row r="282" spans="1:4" outlineLevel="2" x14ac:dyDescent="0.2">
      <c r="A282" s="3" t="s">
        <v>553</v>
      </c>
      <c r="B282" s="3" t="s">
        <v>744</v>
      </c>
      <c r="C282" s="3" t="s">
        <v>138</v>
      </c>
      <c r="D282" s="4">
        <v>761956.75750000007</v>
      </c>
    </row>
    <row r="283" spans="1:4" outlineLevel="2" x14ac:dyDescent="0.2">
      <c r="A283" s="3" t="s">
        <v>553</v>
      </c>
      <c r="B283" s="3" t="s">
        <v>744</v>
      </c>
      <c r="C283" s="3" t="s">
        <v>139</v>
      </c>
      <c r="D283" s="4">
        <v>13299.69</v>
      </c>
    </row>
    <row r="284" spans="1:4" outlineLevel="2" x14ac:dyDescent="0.2">
      <c r="A284" s="3" t="s">
        <v>553</v>
      </c>
      <c r="B284" s="3" t="s">
        <v>744</v>
      </c>
      <c r="C284" s="3" t="s">
        <v>140</v>
      </c>
      <c r="D284" s="4">
        <v>471596.38950000005</v>
      </c>
    </row>
    <row r="285" spans="1:4" outlineLevel="2" x14ac:dyDescent="0.2">
      <c r="A285" s="3" t="s">
        <v>553</v>
      </c>
      <c r="B285" s="3" t="s">
        <v>744</v>
      </c>
      <c r="C285" s="3" t="s">
        <v>141</v>
      </c>
      <c r="D285" s="4">
        <v>1838.3090000000002</v>
      </c>
    </row>
    <row r="286" spans="1:4" outlineLevel="2" x14ac:dyDescent="0.2">
      <c r="A286" s="3" t="s">
        <v>553</v>
      </c>
      <c r="B286" s="3" t="s">
        <v>744</v>
      </c>
      <c r="C286" s="3" t="s">
        <v>142</v>
      </c>
      <c r="D286" s="4">
        <v>329470.07999999996</v>
      </c>
    </row>
    <row r="287" spans="1:4" outlineLevel="2" x14ac:dyDescent="0.2">
      <c r="A287" s="3" t="s">
        <v>553</v>
      </c>
      <c r="B287" s="3" t="s">
        <v>744</v>
      </c>
      <c r="C287" s="3" t="s">
        <v>143</v>
      </c>
      <c r="D287" s="4">
        <v>18383.09</v>
      </c>
    </row>
    <row r="288" spans="1:4" outlineLevel="2" x14ac:dyDescent="0.2">
      <c r="A288" s="3" t="s">
        <v>553</v>
      </c>
      <c r="B288" s="3" t="s">
        <v>744</v>
      </c>
      <c r="C288" s="3" t="s">
        <v>144</v>
      </c>
      <c r="D288" s="4">
        <v>37182.19</v>
      </c>
    </row>
    <row r="289" spans="1:4" outlineLevel="2" x14ac:dyDescent="0.2">
      <c r="A289" s="3" t="s">
        <v>553</v>
      </c>
      <c r="B289" s="3" t="s">
        <v>744</v>
      </c>
      <c r="C289" s="3" t="s">
        <v>145</v>
      </c>
      <c r="D289" s="4">
        <v>-15128.25</v>
      </c>
    </row>
    <row r="290" spans="1:4" outlineLevel="2" x14ac:dyDescent="0.2">
      <c r="A290" s="3" t="s">
        <v>553</v>
      </c>
      <c r="B290" s="3" t="s">
        <v>744</v>
      </c>
      <c r="C290" s="3" t="s">
        <v>146</v>
      </c>
      <c r="D290" s="4">
        <v>44407.137200000012</v>
      </c>
    </row>
    <row r="291" spans="1:4" outlineLevel="2" x14ac:dyDescent="0.2">
      <c r="A291" s="3" t="s">
        <v>553</v>
      </c>
      <c r="B291" s="3" t="s">
        <v>744</v>
      </c>
      <c r="C291" s="3" t="s">
        <v>446</v>
      </c>
      <c r="D291" s="4">
        <v>324181.06000000006</v>
      </c>
    </row>
    <row r="292" spans="1:4" outlineLevel="2" x14ac:dyDescent="0.2">
      <c r="A292" s="3" t="s">
        <v>553</v>
      </c>
      <c r="B292" s="3" t="s">
        <v>744</v>
      </c>
      <c r="C292" s="3" t="s">
        <v>147</v>
      </c>
      <c r="D292" s="4">
        <v>212135.31</v>
      </c>
    </row>
    <row r="293" spans="1:4" outlineLevel="2" x14ac:dyDescent="0.2">
      <c r="A293" s="3" t="s">
        <v>553</v>
      </c>
      <c r="B293" s="3" t="s">
        <v>744</v>
      </c>
      <c r="C293" s="3" t="s">
        <v>148</v>
      </c>
      <c r="D293" s="4">
        <v>32880.160000000003</v>
      </c>
    </row>
    <row r="294" spans="1:4" outlineLevel="2" x14ac:dyDescent="0.2">
      <c r="A294" s="3" t="s">
        <v>553</v>
      </c>
      <c r="B294" s="3" t="s">
        <v>744</v>
      </c>
      <c r="C294" s="3" t="s">
        <v>149</v>
      </c>
      <c r="D294" s="4">
        <v>338465.63</v>
      </c>
    </row>
    <row r="295" spans="1:4" outlineLevel="2" x14ac:dyDescent="0.2">
      <c r="A295" s="3" t="s">
        <v>553</v>
      </c>
      <c r="B295" s="3" t="s">
        <v>744</v>
      </c>
      <c r="C295" s="3" t="s">
        <v>150</v>
      </c>
      <c r="D295" s="4">
        <v>804600.826</v>
      </c>
    </row>
    <row r="296" spans="1:4" outlineLevel="2" x14ac:dyDescent="0.2">
      <c r="A296" s="3" t="s">
        <v>553</v>
      </c>
      <c r="B296" s="3" t="s">
        <v>744</v>
      </c>
      <c r="C296" s="3" t="s">
        <v>151</v>
      </c>
      <c r="D296" s="4">
        <v>383823.522</v>
      </c>
    </row>
    <row r="297" spans="1:4" outlineLevel="2" x14ac:dyDescent="0.2">
      <c r="A297" s="3" t="s">
        <v>553</v>
      </c>
      <c r="B297" s="3" t="s">
        <v>744</v>
      </c>
      <c r="C297" s="3" t="s">
        <v>152</v>
      </c>
      <c r="D297" s="4">
        <v>276904.24</v>
      </c>
    </row>
    <row r="298" spans="1:4" outlineLevel="2" x14ac:dyDescent="0.2">
      <c r="A298" s="3" t="s">
        <v>553</v>
      </c>
      <c r="B298" s="3" t="s">
        <v>744</v>
      </c>
      <c r="C298" s="3" t="s">
        <v>153</v>
      </c>
      <c r="D298" s="4">
        <v>231140.13</v>
      </c>
    </row>
    <row r="299" spans="1:4" outlineLevel="2" x14ac:dyDescent="0.2">
      <c r="A299" s="3" t="s">
        <v>553</v>
      </c>
      <c r="B299" s="3" t="s">
        <v>744</v>
      </c>
      <c r="C299" s="3" t="s">
        <v>447</v>
      </c>
      <c r="D299" s="4">
        <v>33127.94</v>
      </c>
    </row>
    <row r="300" spans="1:4" outlineLevel="2" x14ac:dyDescent="0.2">
      <c r="A300" s="3" t="s">
        <v>553</v>
      </c>
      <c r="B300" s="3" t="s">
        <v>744</v>
      </c>
      <c r="C300" s="3" t="s">
        <v>154</v>
      </c>
      <c r="D300" s="4">
        <v>1740534.6</v>
      </c>
    </row>
    <row r="301" spans="1:4" outlineLevel="2" x14ac:dyDescent="0.2">
      <c r="A301" s="3" t="s">
        <v>553</v>
      </c>
      <c r="B301" s="3" t="s">
        <v>744</v>
      </c>
      <c r="C301" s="3" t="s">
        <v>409</v>
      </c>
      <c r="D301" s="4">
        <v>4167.79</v>
      </c>
    </row>
    <row r="302" spans="1:4" outlineLevel="2" x14ac:dyDescent="0.2">
      <c r="A302" s="3" t="s">
        <v>553</v>
      </c>
      <c r="B302" s="3" t="s">
        <v>744</v>
      </c>
      <c r="C302" s="3" t="s">
        <v>155</v>
      </c>
      <c r="D302" s="4">
        <v>501654.95</v>
      </c>
    </row>
    <row r="303" spans="1:4" outlineLevel="2" x14ac:dyDescent="0.2">
      <c r="A303" s="3" t="s">
        <v>553</v>
      </c>
      <c r="B303" s="3" t="s">
        <v>744</v>
      </c>
      <c r="C303" s="3" t="s">
        <v>156</v>
      </c>
      <c r="D303" s="4">
        <v>-46779.018399999994</v>
      </c>
    </row>
    <row r="304" spans="1:4" outlineLevel="2" x14ac:dyDescent="0.2">
      <c r="A304" s="3" t="s">
        <v>553</v>
      </c>
      <c r="B304" s="3" t="s">
        <v>744</v>
      </c>
      <c r="C304" s="3" t="s">
        <v>157</v>
      </c>
      <c r="D304" s="4">
        <v>1292232.257</v>
      </c>
    </row>
    <row r="305" spans="1:4" outlineLevel="1" x14ac:dyDescent="0.2">
      <c r="A305" s="6" t="s">
        <v>848</v>
      </c>
      <c r="D305" s="8">
        <f>SUBTOTAL(9,D278:D304)</f>
        <v>8196036.3950000005</v>
      </c>
    </row>
    <row r="306" spans="1:4" outlineLevel="1" x14ac:dyDescent="0.2">
      <c r="A306" s="6"/>
    </row>
    <row r="307" spans="1:4" outlineLevel="2" x14ac:dyDescent="0.2">
      <c r="A307" s="3" t="s">
        <v>554</v>
      </c>
      <c r="B307" s="3" t="s">
        <v>745</v>
      </c>
      <c r="C307" s="3" t="s">
        <v>448</v>
      </c>
      <c r="D307" s="4">
        <v>22905.56</v>
      </c>
    </row>
    <row r="308" spans="1:4" outlineLevel="1" x14ac:dyDescent="0.2">
      <c r="A308" s="6" t="s">
        <v>849</v>
      </c>
      <c r="D308" s="8">
        <f>SUBTOTAL(9,D307:D307)</f>
        <v>22905.56</v>
      </c>
    </row>
    <row r="309" spans="1:4" outlineLevel="1" x14ac:dyDescent="0.2">
      <c r="A309" s="6"/>
    </row>
    <row r="310" spans="1:4" outlineLevel="2" x14ac:dyDescent="0.2">
      <c r="A310" s="3" t="s">
        <v>555</v>
      </c>
      <c r="B310" s="3" t="s">
        <v>746</v>
      </c>
      <c r="C310" s="3" t="s">
        <v>205</v>
      </c>
      <c r="D310" s="4">
        <v>8284.16</v>
      </c>
    </row>
    <row r="311" spans="1:4" outlineLevel="1" x14ac:dyDescent="0.2">
      <c r="A311" s="6" t="s">
        <v>850</v>
      </c>
      <c r="D311" s="8">
        <f>SUBTOTAL(9,D310:D310)</f>
        <v>8284.16</v>
      </c>
    </row>
    <row r="312" spans="1:4" outlineLevel="1" x14ac:dyDescent="0.2">
      <c r="A312" s="6"/>
    </row>
    <row r="313" spans="1:4" outlineLevel="2" x14ac:dyDescent="0.2">
      <c r="A313" s="3" t="s">
        <v>556</v>
      </c>
      <c r="B313" s="3" t="s">
        <v>747</v>
      </c>
      <c r="C313" s="3" t="s">
        <v>204</v>
      </c>
      <c r="D313" s="4">
        <v>104486.8815</v>
      </c>
    </row>
    <row r="314" spans="1:4" outlineLevel="1" x14ac:dyDescent="0.2">
      <c r="A314" s="6" t="s">
        <v>851</v>
      </c>
      <c r="D314" s="8">
        <f>SUBTOTAL(9,D313:D313)</f>
        <v>104486.8815</v>
      </c>
    </row>
    <row r="315" spans="1:4" outlineLevel="1" x14ac:dyDescent="0.2">
      <c r="A315" s="6"/>
    </row>
    <row r="316" spans="1:4" outlineLevel="2" x14ac:dyDescent="0.2">
      <c r="A316" s="3" t="s">
        <v>557</v>
      </c>
      <c r="B316" s="3" t="s">
        <v>748</v>
      </c>
      <c r="C316" s="3" t="s">
        <v>449</v>
      </c>
      <c r="D316" s="4">
        <v>42911.903100000003</v>
      </c>
    </row>
    <row r="317" spans="1:4" outlineLevel="2" x14ac:dyDescent="0.2">
      <c r="A317" s="3" t="s">
        <v>557</v>
      </c>
      <c r="B317" s="3" t="s">
        <v>748</v>
      </c>
      <c r="C317" s="3" t="s">
        <v>450</v>
      </c>
      <c r="D317" s="4">
        <v>22384.978000000003</v>
      </c>
    </row>
    <row r="318" spans="1:4" outlineLevel="2" x14ac:dyDescent="0.2">
      <c r="A318" s="3" t="s">
        <v>557</v>
      </c>
      <c r="B318" s="3" t="s">
        <v>748</v>
      </c>
      <c r="C318" s="3" t="s">
        <v>208</v>
      </c>
      <c r="D318" s="4">
        <v>25583.107000000004</v>
      </c>
    </row>
    <row r="319" spans="1:4" outlineLevel="2" x14ac:dyDescent="0.2">
      <c r="A319" s="3" t="s">
        <v>557</v>
      </c>
      <c r="B319" s="3" t="s">
        <v>748</v>
      </c>
      <c r="C319" s="3" t="s">
        <v>204</v>
      </c>
      <c r="D319" s="4">
        <v>1178.2255</v>
      </c>
    </row>
    <row r="320" spans="1:4" outlineLevel="2" x14ac:dyDescent="0.2">
      <c r="A320" s="3" t="s">
        <v>557</v>
      </c>
      <c r="B320" s="3" t="s">
        <v>748</v>
      </c>
      <c r="C320" s="3" t="s">
        <v>451</v>
      </c>
      <c r="D320" s="4">
        <v>22384.978000000003</v>
      </c>
    </row>
    <row r="321" spans="1:4" outlineLevel="2" x14ac:dyDescent="0.2">
      <c r="A321" s="3" t="s">
        <v>557</v>
      </c>
      <c r="B321" s="3" t="s">
        <v>748</v>
      </c>
      <c r="C321" s="3" t="s">
        <v>209</v>
      </c>
      <c r="D321" s="4">
        <v>0.27500000000000002</v>
      </c>
    </row>
    <row r="322" spans="1:4" outlineLevel="1" x14ac:dyDescent="0.2">
      <c r="A322" s="6" t="s">
        <v>852</v>
      </c>
      <c r="D322" s="8">
        <f>SUBTOTAL(9,D316:D321)</f>
        <v>114443.46660000001</v>
      </c>
    </row>
    <row r="323" spans="1:4" outlineLevel="1" x14ac:dyDescent="0.2">
      <c r="A323" s="6"/>
    </row>
    <row r="324" spans="1:4" outlineLevel="2" x14ac:dyDescent="0.2">
      <c r="A324" s="3" t="s">
        <v>558</v>
      </c>
      <c r="B324" s="3" t="s">
        <v>749</v>
      </c>
      <c r="C324" s="3" t="s">
        <v>669</v>
      </c>
      <c r="D324" s="4">
        <v>45253.42</v>
      </c>
    </row>
    <row r="325" spans="1:4" outlineLevel="2" x14ac:dyDescent="0.2">
      <c r="A325" s="3" t="s">
        <v>558</v>
      </c>
      <c r="B325" s="3" t="s">
        <v>749</v>
      </c>
      <c r="C325" s="3" t="s">
        <v>452</v>
      </c>
      <c r="D325" s="4">
        <v>38836.317300000002</v>
      </c>
    </row>
    <row r="326" spans="1:4" outlineLevel="1" x14ac:dyDescent="0.2">
      <c r="A326" s="6" t="s">
        <v>853</v>
      </c>
      <c r="D326" s="8">
        <f>SUBTOTAL(9,D324:D325)</f>
        <v>84089.737300000008</v>
      </c>
    </row>
    <row r="327" spans="1:4" outlineLevel="1" x14ac:dyDescent="0.2">
      <c r="A327" s="6"/>
    </row>
    <row r="328" spans="1:4" outlineLevel="2" x14ac:dyDescent="0.2">
      <c r="A328" s="3" t="s">
        <v>559</v>
      </c>
      <c r="B328" s="3" t="s">
        <v>750</v>
      </c>
      <c r="C328" s="3" t="s">
        <v>297</v>
      </c>
      <c r="D328" s="4">
        <v>7119.95</v>
      </c>
    </row>
    <row r="329" spans="1:4" outlineLevel="2" x14ac:dyDescent="0.2">
      <c r="A329" s="3" t="s">
        <v>559</v>
      </c>
      <c r="B329" s="3" t="s">
        <v>750</v>
      </c>
      <c r="C329" s="3" t="s">
        <v>670</v>
      </c>
      <c r="D329" s="4">
        <v>4004</v>
      </c>
    </row>
    <row r="330" spans="1:4" outlineLevel="1" x14ac:dyDescent="0.2">
      <c r="A330" s="6" t="s">
        <v>854</v>
      </c>
      <c r="D330" s="8">
        <f>SUBTOTAL(9,D328:D329)</f>
        <v>11123.95</v>
      </c>
    </row>
    <row r="331" spans="1:4" outlineLevel="1" x14ac:dyDescent="0.2">
      <c r="A331" s="6"/>
    </row>
    <row r="332" spans="1:4" outlineLevel="2" x14ac:dyDescent="0.2">
      <c r="A332" s="3" t="s">
        <v>560</v>
      </c>
      <c r="B332" s="3" t="s">
        <v>751</v>
      </c>
      <c r="C332" s="3" t="s">
        <v>298</v>
      </c>
      <c r="D332" s="4">
        <v>2877.75</v>
      </c>
    </row>
    <row r="333" spans="1:4" outlineLevel="2" x14ac:dyDescent="0.2">
      <c r="A333" s="3" t="s">
        <v>560</v>
      </c>
      <c r="B333" s="3" t="s">
        <v>751</v>
      </c>
      <c r="C333" s="3" t="s">
        <v>299</v>
      </c>
      <c r="D333" s="4">
        <v>54677.25</v>
      </c>
    </row>
    <row r="334" spans="1:4" outlineLevel="1" x14ac:dyDescent="0.2">
      <c r="A334" s="6" t="s">
        <v>855</v>
      </c>
      <c r="D334" s="8">
        <f>SUBTOTAL(9,D332:D333)</f>
        <v>57555</v>
      </c>
    </row>
    <row r="335" spans="1:4" outlineLevel="1" x14ac:dyDescent="0.2">
      <c r="A335" s="6"/>
    </row>
    <row r="336" spans="1:4" outlineLevel="2" x14ac:dyDescent="0.2">
      <c r="A336" s="3" t="s">
        <v>561</v>
      </c>
      <c r="B336" s="3" t="s">
        <v>752</v>
      </c>
      <c r="C336" s="3" t="s">
        <v>300</v>
      </c>
      <c r="D336" s="4">
        <v>11133.036</v>
      </c>
    </row>
    <row r="337" spans="1:4" outlineLevel="1" x14ac:dyDescent="0.2">
      <c r="A337" s="6" t="s">
        <v>856</v>
      </c>
      <c r="D337" s="8">
        <f>SUBTOTAL(9,D336:D336)</f>
        <v>11133.036</v>
      </c>
    </row>
    <row r="338" spans="1:4" outlineLevel="1" x14ac:dyDescent="0.2">
      <c r="A338" s="6"/>
    </row>
    <row r="339" spans="1:4" outlineLevel="2" x14ac:dyDescent="0.2">
      <c r="A339" s="3" t="s">
        <v>562</v>
      </c>
      <c r="B339" s="3" t="s">
        <v>753</v>
      </c>
      <c r="C339" s="3" t="s">
        <v>318</v>
      </c>
      <c r="D339" s="4">
        <v>5025.8999999999996</v>
      </c>
    </row>
    <row r="340" spans="1:4" outlineLevel="2" x14ac:dyDescent="0.2">
      <c r="A340" s="3" t="s">
        <v>562</v>
      </c>
      <c r="B340" s="3" t="s">
        <v>753</v>
      </c>
      <c r="C340" s="3" t="s">
        <v>671</v>
      </c>
      <c r="D340" s="4">
        <v>6020.6339999999991</v>
      </c>
    </row>
    <row r="341" spans="1:4" outlineLevel="2" x14ac:dyDescent="0.2">
      <c r="A341" s="3" t="s">
        <v>562</v>
      </c>
      <c r="B341" s="3" t="s">
        <v>753</v>
      </c>
      <c r="C341" s="3" t="s">
        <v>453</v>
      </c>
      <c r="D341" s="4">
        <v>161692.94</v>
      </c>
    </row>
    <row r="342" spans="1:4" outlineLevel="1" x14ac:dyDescent="0.2">
      <c r="A342" s="6" t="s">
        <v>857</v>
      </c>
      <c r="D342" s="8">
        <f>SUBTOTAL(9,D339:D341)</f>
        <v>172739.47399999999</v>
      </c>
    </row>
    <row r="343" spans="1:4" outlineLevel="1" x14ac:dyDescent="0.2">
      <c r="A343" s="6"/>
    </row>
    <row r="344" spans="1:4" outlineLevel="2" x14ac:dyDescent="0.2">
      <c r="A344" s="3" t="s">
        <v>563</v>
      </c>
      <c r="B344" s="3" t="s">
        <v>754</v>
      </c>
      <c r="C344" s="3" t="s">
        <v>454</v>
      </c>
      <c r="D344" s="4">
        <v>45029.72</v>
      </c>
    </row>
    <row r="345" spans="1:4" outlineLevel="2" x14ac:dyDescent="0.2">
      <c r="A345" s="3" t="s">
        <v>563</v>
      </c>
      <c r="B345" s="3" t="s">
        <v>754</v>
      </c>
      <c r="C345" s="3" t="s">
        <v>319</v>
      </c>
      <c r="D345" s="4">
        <v>1731.73</v>
      </c>
    </row>
    <row r="346" spans="1:4" outlineLevel="2" x14ac:dyDescent="0.2">
      <c r="A346" s="3" t="s">
        <v>563</v>
      </c>
      <c r="B346" s="3" t="s">
        <v>754</v>
      </c>
      <c r="C346" s="3" t="s">
        <v>320</v>
      </c>
      <c r="D346" s="4">
        <v>105473.29999999999</v>
      </c>
    </row>
    <row r="347" spans="1:4" outlineLevel="2" x14ac:dyDescent="0.2">
      <c r="A347" s="3" t="s">
        <v>563</v>
      </c>
      <c r="B347" s="3" t="s">
        <v>754</v>
      </c>
      <c r="C347" s="3" t="s">
        <v>321</v>
      </c>
      <c r="D347" s="4">
        <v>8282.3829000000005</v>
      </c>
    </row>
    <row r="348" spans="1:4" outlineLevel="2" x14ac:dyDescent="0.2">
      <c r="A348" s="3" t="s">
        <v>563</v>
      </c>
      <c r="B348" s="3" t="s">
        <v>754</v>
      </c>
      <c r="C348" s="3" t="s">
        <v>672</v>
      </c>
      <c r="D348" s="4">
        <v>59674.98</v>
      </c>
    </row>
    <row r="349" spans="1:4" outlineLevel="2" x14ac:dyDescent="0.2">
      <c r="A349" s="3" t="s">
        <v>563</v>
      </c>
      <c r="B349" s="3" t="s">
        <v>754</v>
      </c>
      <c r="C349" s="3" t="s">
        <v>322</v>
      </c>
      <c r="D349" s="4">
        <v>14018.672900000001</v>
      </c>
    </row>
    <row r="350" spans="1:4" outlineLevel="2" x14ac:dyDescent="0.2">
      <c r="A350" s="3" t="s">
        <v>563</v>
      </c>
      <c r="B350" s="3" t="s">
        <v>754</v>
      </c>
      <c r="C350" s="3" t="s">
        <v>323</v>
      </c>
      <c r="D350" s="4">
        <v>114</v>
      </c>
    </row>
    <row r="351" spans="1:4" outlineLevel="2" x14ac:dyDescent="0.2">
      <c r="A351" s="3" t="s">
        <v>563</v>
      </c>
      <c r="B351" s="3" t="s">
        <v>754</v>
      </c>
      <c r="C351" s="3" t="s">
        <v>324</v>
      </c>
      <c r="D351" s="4">
        <v>22495.224200000004</v>
      </c>
    </row>
    <row r="352" spans="1:4" outlineLevel="2" x14ac:dyDescent="0.2">
      <c r="A352" s="3" t="s">
        <v>563</v>
      </c>
      <c r="B352" s="3" t="s">
        <v>754</v>
      </c>
      <c r="C352" s="3" t="s">
        <v>325</v>
      </c>
      <c r="D352" s="4">
        <v>59869.84</v>
      </c>
    </row>
    <row r="353" spans="1:4" outlineLevel="2" x14ac:dyDescent="0.2">
      <c r="A353" s="3" t="s">
        <v>563</v>
      </c>
      <c r="B353" s="3" t="s">
        <v>754</v>
      </c>
      <c r="C353" s="3" t="s">
        <v>326</v>
      </c>
      <c r="D353" s="4">
        <v>59418.45</v>
      </c>
    </row>
    <row r="354" spans="1:4" outlineLevel="2" x14ac:dyDescent="0.2">
      <c r="A354" s="3" t="s">
        <v>563</v>
      </c>
      <c r="B354" s="3" t="s">
        <v>754</v>
      </c>
      <c r="C354" s="3" t="s">
        <v>673</v>
      </c>
      <c r="D354" s="4">
        <v>2458.4100000000003</v>
      </c>
    </row>
    <row r="355" spans="1:4" outlineLevel="2" x14ac:dyDescent="0.2">
      <c r="A355" s="3" t="s">
        <v>563</v>
      </c>
      <c r="B355" s="3" t="s">
        <v>754</v>
      </c>
      <c r="C355" s="3" t="s">
        <v>327</v>
      </c>
      <c r="D355" s="4">
        <v>50606.990000000005</v>
      </c>
    </row>
    <row r="356" spans="1:4" outlineLevel="1" x14ac:dyDescent="0.2">
      <c r="A356" s="6" t="s">
        <v>858</v>
      </c>
      <c r="D356" s="8">
        <f>SUBTOTAL(9,D344:D355)</f>
        <v>429173.69999999995</v>
      </c>
    </row>
    <row r="357" spans="1:4" outlineLevel="1" x14ac:dyDescent="0.2">
      <c r="A357" s="6"/>
    </row>
    <row r="358" spans="1:4" outlineLevel="2" x14ac:dyDescent="0.2">
      <c r="A358" s="3" t="s">
        <v>564</v>
      </c>
      <c r="B358" s="3" t="s">
        <v>755</v>
      </c>
      <c r="C358" s="3" t="s">
        <v>343</v>
      </c>
      <c r="D358" s="4">
        <v>54851.876919999995</v>
      </c>
    </row>
    <row r="359" spans="1:4" outlineLevel="2" x14ac:dyDescent="0.2">
      <c r="A359" s="3" t="s">
        <v>564</v>
      </c>
      <c r="B359" s="3" t="s">
        <v>755</v>
      </c>
      <c r="C359" s="3" t="s">
        <v>344</v>
      </c>
      <c r="D359" s="4">
        <v>127.5335</v>
      </c>
    </row>
    <row r="360" spans="1:4" outlineLevel="2" x14ac:dyDescent="0.2">
      <c r="A360" s="3" t="s">
        <v>564</v>
      </c>
      <c r="B360" s="3" t="s">
        <v>755</v>
      </c>
      <c r="C360" s="3" t="s">
        <v>345</v>
      </c>
      <c r="D360" s="4">
        <v>43645.725000000006</v>
      </c>
    </row>
    <row r="361" spans="1:4" outlineLevel="2" x14ac:dyDescent="0.2">
      <c r="A361" s="3" t="s">
        <v>564</v>
      </c>
      <c r="B361" s="3" t="s">
        <v>755</v>
      </c>
      <c r="C361" s="3" t="s">
        <v>225</v>
      </c>
      <c r="D361" s="4">
        <v>255.06700000000001</v>
      </c>
    </row>
    <row r="362" spans="1:4" outlineLevel="2" x14ac:dyDescent="0.2">
      <c r="A362" s="3" t="s">
        <v>564</v>
      </c>
      <c r="B362" s="3" t="s">
        <v>755</v>
      </c>
      <c r="C362" s="3" t="s">
        <v>346</v>
      </c>
      <c r="D362" s="4">
        <v>41426.016000000003</v>
      </c>
    </row>
    <row r="363" spans="1:4" outlineLevel="2" x14ac:dyDescent="0.2">
      <c r="A363" s="3" t="s">
        <v>564</v>
      </c>
      <c r="B363" s="3" t="s">
        <v>755</v>
      </c>
      <c r="C363" s="3" t="s">
        <v>347</v>
      </c>
      <c r="D363" s="4">
        <v>87523.59</v>
      </c>
    </row>
    <row r="364" spans="1:4" outlineLevel="2" x14ac:dyDescent="0.2">
      <c r="A364" s="3" t="s">
        <v>564</v>
      </c>
      <c r="B364" s="3" t="s">
        <v>755</v>
      </c>
      <c r="C364" s="3" t="s">
        <v>226</v>
      </c>
      <c r="D364" s="4">
        <v>76377.883000000002</v>
      </c>
    </row>
    <row r="365" spans="1:4" outlineLevel="2" x14ac:dyDescent="0.2">
      <c r="A365" s="3" t="s">
        <v>564</v>
      </c>
      <c r="B365" s="3" t="s">
        <v>755</v>
      </c>
      <c r="C365" s="3" t="s">
        <v>348</v>
      </c>
      <c r="D365" s="4">
        <v>34785.363000000005</v>
      </c>
    </row>
    <row r="366" spans="1:4" outlineLevel="2" x14ac:dyDescent="0.2">
      <c r="A366" s="3" t="s">
        <v>564</v>
      </c>
      <c r="B366" s="3" t="s">
        <v>755</v>
      </c>
      <c r="C366" s="3" t="s">
        <v>349</v>
      </c>
      <c r="D366" s="4">
        <v>4943.1949999999997</v>
      </c>
    </row>
    <row r="367" spans="1:4" outlineLevel="2" x14ac:dyDescent="0.2">
      <c r="A367" s="3" t="s">
        <v>564</v>
      </c>
      <c r="B367" s="3" t="s">
        <v>755</v>
      </c>
      <c r="C367" s="3" t="s">
        <v>350</v>
      </c>
      <c r="D367" s="4">
        <v>89901.947</v>
      </c>
    </row>
    <row r="368" spans="1:4" outlineLevel="2" x14ac:dyDescent="0.2">
      <c r="A368" s="3" t="s">
        <v>564</v>
      </c>
      <c r="B368" s="3" t="s">
        <v>755</v>
      </c>
      <c r="C368" s="3" t="s">
        <v>77</v>
      </c>
      <c r="D368" s="4">
        <v>7625.6450000000004</v>
      </c>
    </row>
    <row r="369" spans="1:4" outlineLevel="2" x14ac:dyDescent="0.2">
      <c r="A369" s="3" t="s">
        <v>564</v>
      </c>
      <c r="B369" s="3" t="s">
        <v>755</v>
      </c>
      <c r="C369" s="3" t="s">
        <v>215</v>
      </c>
      <c r="D369" s="4">
        <v>114473.15</v>
      </c>
    </row>
    <row r="370" spans="1:4" outlineLevel="2" x14ac:dyDescent="0.2">
      <c r="A370" s="3" t="s">
        <v>564</v>
      </c>
      <c r="B370" s="3" t="s">
        <v>755</v>
      </c>
      <c r="C370" s="3" t="s">
        <v>351</v>
      </c>
      <c r="D370" s="4">
        <v>6370.1531999999997</v>
      </c>
    </row>
    <row r="371" spans="1:4" outlineLevel="2" x14ac:dyDescent="0.2">
      <c r="A371" s="3" t="s">
        <v>564</v>
      </c>
      <c r="B371" s="3" t="s">
        <v>755</v>
      </c>
      <c r="C371" s="3" t="s">
        <v>33</v>
      </c>
      <c r="D371" s="4">
        <v>56035.534899999999</v>
      </c>
    </row>
    <row r="372" spans="1:4" outlineLevel="2" x14ac:dyDescent="0.2">
      <c r="A372" s="3" t="s">
        <v>564</v>
      </c>
      <c r="B372" s="3" t="s">
        <v>755</v>
      </c>
      <c r="C372" s="3" t="s">
        <v>80</v>
      </c>
      <c r="D372" s="4">
        <v>8403.130000000001</v>
      </c>
    </row>
    <row r="373" spans="1:4" outlineLevel="2" x14ac:dyDescent="0.2">
      <c r="A373" s="3" t="s">
        <v>564</v>
      </c>
      <c r="B373" s="3" t="s">
        <v>755</v>
      </c>
      <c r="C373" s="3" t="s">
        <v>352</v>
      </c>
      <c r="D373" s="4">
        <v>448039.04891999997</v>
      </c>
    </row>
    <row r="374" spans="1:4" outlineLevel="2" x14ac:dyDescent="0.2">
      <c r="A374" s="3" t="s">
        <v>564</v>
      </c>
      <c r="B374" s="3" t="s">
        <v>755</v>
      </c>
      <c r="C374" s="3" t="s">
        <v>227</v>
      </c>
      <c r="D374" s="4">
        <v>56771.662200000006</v>
      </c>
    </row>
    <row r="375" spans="1:4" outlineLevel="2" x14ac:dyDescent="0.2">
      <c r="A375" s="3" t="s">
        <v>564</v>
      </c>
      <c r="B375" s="3" t="s">
        <v>755</v>
      </c>
      <c r="C375" s="3" t="s">
        <v>353</v>
      </c>
      <c r="D375" s="4">
        <v>127.5335</v>
      </c>
    </row>
    <row r="376" spans="1:4" outlineLevel="2" x14ac:dyDescent="0.2">
      <c r="A376" s="3" t="s">
        <v>564</v>
      </c>
      <c r="B376" s="3" t="s">
        <v>755</v>
      </c>
      <c r="C376" s="3" t="s">
        <v>674</v>
      </c>
      <c r="D376" s="4">
        <v>5482.12</v>
      </c>
    </row>
    <row r="377" spans="1:4" outlineLevel="2" x14ac:dyDescent="0.2">
      <c r="A377" s="3" t="s">
        <v>564</v>
      </c>
      <c r="B377" s="3" t="s">
        <v>755</v>
      </c>
      <c r="C377" s="3" t="s">
        <v>354</v>
      </c>
      <c r="D377" s="4">
        <v>8550</v>
      </c>
    </row>
    <row r="378" spans="1:4" outlineLevel="2" x14ac:dyDescent="0.2">
      <c r="A378" s="3" t="s">
        <v>564</v>
      </c>
      <c r="B378" s="3" t="s">
        <v>755</v>
      </c>
      <c r="C378" s="3" t="s">
        <v>355</v>
      </c>
      <c r="D378" s="4">
        <v>62394.090999999993</v>
      </c>
    </row>
    <row r="379" spans="1:4" outlineLevel="2" x14ac:dyDescent="0.2">
      <c r="A379" s="3" t="s">
        <v>564</v>
      </c>
      <c r="B379" s="3" t="s">
        <v>755</v>
      </c>
      <c r="C379" s="3" t="s">
        <v>356</v>
      </c>
      <c r="D379" s="4">
        <v>302838.17499999999</v>
      </c>
    </row>
    <row r="380" spans="1:4" outlineLevel="2" x14ac:dyDescent="0.2">
      <c r="A380" s="3" t="s">
        <v>564</v>
      </c>
      <c r="B380" s="3" t="s">
        <v>755</v>
      </c>
      <c r="C380" s="3" t="s">
        <v>223</v>
      </c>
      <c r="D380" s="4">
        <v>648020.85691999993</v>
      </c>
    </row>
    <row r="381" spans="1:4" outlineLevel="2" x14ac:dyDescent="0.2">
      <c r="A381" s="3" t="s">
        <v>564</v>
      </c>
      <c r="B381" s="3" t="s">
        <v>755</v>
      </c>
      <c r="C381" s="3" t="s">
        <v>301</v>
      </c>
      <c r="D381" s="4">
        <v>1589081.281</v>
      </c>
    </row>
    <row r="382" spans="1:4" outlineLevel="1" x14ac:dyDescent="0.2">
      <c r="A382" s="6" t="s">
        <v>859</v>
      </c>
      <c r="D382" s="8">
        <f>SUBTOTAL(9,D358:D381)</f>
        <v>3748050.5780599997</v>
      </c>
    </row>
    <row r="383" spans="1:4" outlineLevel="1" x14ac:dyDescent="0.2">
      <c r="A383" s="6"/>
    </row>
    <row r="384" spans="1:4" outlineLevel="2" x14ac:dyDescent="0.2">
      <c r="A384" s="3" t="s">
        <v>565</v>
      </c>
      <c r="B384" s="3" t="s">
        <v>756</v>
      </c>
      <c r="C384" s="3" t="s">
        <v>365</v>
      </c>
      <c r="D384" s="4">
        <v>19651.604000000003</v>
      </c>
    </row>
    <row r="385" spans="1:4" outlineLevel="2" x14ac:dyDescent="0.2">
      <c r="A385" s="3" t="s">
        <v>565</v>
      </c>
      <c r="B385" s="3" t="s">
        <v>756</v>
      </c>
      <c r="C385" s="3" t="s">
        <v>675</v>
      </c>
      <c r="D385" s="4">
        <v>89211.437999999995</v>
      </c>
    </row>
    <row r="386" spans="1:4" outlineLevel="2" x14ac:dyDescent="0.2">
      <c r="A386" s="3" t="s">
        <v>565</v>
      </c>
      <c r="B386" s="3" t="s">
        <v>756</v>
      </c>
      <c r="C386" s="3" t="s">
        <v>366</v>
      </c>
      <c r="D386" s="4">
        <v>61554.260999999999</v>
      </c>
    </row>
    <row r="387" spans="1:4" outlineLevel="1" x14ac:dyDescent="0.2">
      <c r="A387" s="6" t="s">
        <v>860</v>
      </c>
      <c r="D387" s="8">
        <f>SUBTOTAL(9,D384:D386)</f>
        <v>170417.30300000001</v>
      </c>
    </row>
    <row r="388" spans="1:4" outlineLevel="1" x14ac:dyDescent="0.2">
      <c r="A388" s="6"/>
    </row>
    <row r="389" spans="1:4" outlineLevel="2" x14ac:dyDescent="0.2">
      <c r="A389" s="3" t="s">
        <v>566</v>
      </c>
      <c r="B389" s="3" t="s">
        <v>757</v>
      </c>
      <c r="C389" s="3" t="s">
        <v>389</v>
      </c>
      <c r="D389" s="4">
        <v>67077.712199999994</v>
      </c>
    </row>
    <row r="390" spans="1:4" outlineLevel="2" x14ac:dyDescent="0.2">
      <c r="A390" s="3" t="s">
        <v>566</v>
      </c>
      <c r="B390" s="3" t="s">
        <v>757</v>
      </c>
      <c r="C390" s="3" t="s">
        <v>390</v>
      </c>
      <c r="D390" s="4">
        <v>28737.040000000001</v>
      </c>
    </row>
    <row r="391" spans="1:4" outlineLevel="2" x14ac:dyDescent="0.2">
      <c r="A391" s="3" t="s">
        <v>566</v>
      </c>
      <c r="B391" s="3" t="s">
        <v>757</v>
      </c>
      <c r="C391" s="3" t="s">
        <v>391</v>
      </c>
      <c r="D391" s="4">
        <v>133197.43192</v>
      </c>
    </row>
    <row r="392" spans="1:4" outlineLevel="2" x14ac:dyDescent="0.2">
      <c r="A392" s="3" t="s">
        <v>566</v>
      </c>
      <c r="B392" s="3" t="s">
        <v>757</v>
      </c>
      <c r="C392" s="3" t="s">
        <v>455</v>
      </c>
      <c r="D392" s="4">
        <v>395519.10499999998</v>
      </c>
    </row>
    <row r="393" spans="1:4" outlineLevel="2" x14ac:dyDescent="0.2">
      <c r="A393" s="3" t="s">
        <v>566</v>
      </c>
      <c r="B393" s="3" t="s">
        <v>757</v>
      </c>
      <c r="C393" s="3" t="s">
        <v>392</v>
      </c>
      <c r="D393" s="4">
        <v>88481.48</v>
      </c>
    </row>
    <row r="394" spans="1:4" outlineLevel="2" x14ac:dyDescent="0.2">
      <c r="A394" s="3" t="s">
        <v>566</v>
      </c>
      <c r="B394" s="3" t="s">
        <v>757</v>
      </c>
      <c r="C394" s="3" t="s">
        <v>393</v>
      </c>
      <c r="D394" s="4">
        <v>22360.13192</v>
      </c>
    </row>
    <row r="395" spans="1:4" outlineLevel="2" x14ac:dyDescent="0.2">
      <c r="A395" s="3" t="s">
        <v>566</v>
      </c>
      <c r="B395" s="3" t="s">
        <v>757</v>
      </c>
      <c r="C395" s="3" t="s">
        <v>394</v>
      </c>
      <c r="D395" s="4">
        <v>112680.13</v>
      </c>
    </row>
    <row r="396" spans="1:4" outlineLevel="2" x14ac:dyDescent="0.2">
      <c r="A396" s="3" t="s">
        <v>566</v>
      </c>
      <c r="B396" s="3" t="s">
        <v>757</v>
      </c>
      <c r="C396" s="3" t="s">
        <v>395</v>
      </c>
      <c r="D396" s="4">
        <v>199016.28619999997</v>
      </c>
    </row>
    <row r="397" spans="1:4" outlineLevel="2" x14ac:dyDescent="0.2">
      <c r="A397" s="3" t="s">
        <v>566</v>
      </c>
      <c r="B397" s="3" t="s">
        <v>757</v>
      </c>
      <c r="C397" s="3" t="s">
        <v>396</v>
      </c>
      <c r="D397" s="4">
        <v>237689.49</v>
      </c>
    </row>
    <row r="398" spans="1:4" outlineLevel="2" x14ac:dyDescent="0.2">
      <c r="A398" s="3" t="s">
        <v>566</v>
      </c>
      <c r="B398" s="3" t="s">
        <v>757</v>
      </c>
      <c r="C398" s="3" t="s">
        <v>397</v>
      </c>
      <c r="D398" s="4">
        <v>117605.67</v>
      </c>
    </row>
    <row r="399" spans="1:4" outlineLevel="2" x14ac:dyDescent="0.2">
      <c r="A399" s="3" t="s">
        <v>566</v>
      </c>
      <c r="B399" s="3" t="s">
        <v>757</v>
      </c>
      <c r="C399" s="3" t="s">
        <v>398</v>
      </c>
      <c r="D399" s="4">
        <v>68975.392500000002</v>
      </c>
    </row>
    <row r="400" spans="1:4" outlineLevel="2" x14ac:dyDescent="0.2">
      <c r="A400" s="3" t="s">
        <v>566</v>
      </c>
      <c r="B400" s="3" t="s">
        <v>757</v>
      </c>
      <c r="C400" s="3" t="s">
        <v>399</v>
      </c>
      <c r="D400" s="4">
        <v>173163.41</v>
      </c>
    </row>
    <row r="401" spans="1:4" outlineLevel="2" x14ac:dyDescent="0.2">
      <c r="A401" s="3" t="s">
        <v>566</v>
      </c>
      <c r="B401" s="3" t="s">
        <v>757</v>
      </c>
      <c r="C401" s="3" t="s">
        <v>676</v>
      </c>
      <c r="D401" s="4">
        <v>5117.7660000000005</v>
      </c>
    </row>
    <row r="402" spans="1:4" outlineLevel="2" x14ac:dyDescent="0.2">
      <c r="A402" s="3" t="s">
        <v>566</v>
      </c>
      <c r="B402" s="3" t="s">
        <v>757</v>
      </c>
      <c r="C402" s="3" t="s">
        <v>400</v>
      </c>
      <c r="D402" s="4">
        <v>76893.95</v>
      </c>
    </row>
    <row r="403" spans="1:4" outlineLevel="2" x14ac:dyDescent="0.2">
      <c r="A403" s="3" t="s">
        <v>566</v>
      </c>
      <c r="B403" s="3" t="s">
        <v>757</v>
      </c>
      <c r="C403" s="3" t="s">
        <v>677</v>
      </c>
      <c r="D403" s="4">
        <v>19237.23</v>
      </c>
    </row>
    <row r="404" spans="1:4" outlineLevel="2" x14ac:dyDescent="0.2">
      <c r="A404" s="3" t="s">
        <v>566</v>
      </c>
      <c r="B404" s="3" t="s">
        <v>757</v>
      </c>
      <c r="C404" s="3" t="s">
        <v>678</v>
      </c>
      <c r="D404" s="4">
        <v>67518.48</v>
      </c>
    </row>
    <row r="405" spans="1:4" outlineLevel="2" x14ac:dyDescent="0.2">
      <c r="A405" s="3" t="s">
        <v>566</v>
      </c>
      <c r="B405" s="3" t="s">
        <v>757</v>
      </c>
      <c r="C405" s="3" t="s">
        <v>401</v>
      </c>
      <c r="D405" s="4">
        <v>117695.43100000001</v>
      </c>
    </row>
    <row r="406" spans="1:4" outlineLevel="2" x14ac:dyDescent="0.2">
      <c r="A406" s="3" t="s">
        <v>566</v>
      </c>
      <c r="B406" s="3" t="s">
        <v>757</v>
      </c>
      <c r="C406" s="3" t="s">
        <v>456</v>
      </c>
      <c r="D406" s="4">
        <v>177406.315</v>
      </c>
    </row>
    <row r="407" spans="1:4" outlineLevel="2" x14ac:dyDescent="0.2">
      <c r="A407" s="3" t="s">
        <v>566</v>
      </c>
      <c r="B407" s="3" t="s">
        <v>757</v>
      </c>
      <c r="C407" s="3" t="s">
        <v>402</v>
      </c>
      <c r="D407" s="4">
        <v>447947.21549999999</v>
      </c>
    </row>
    <row r="408" spans="1:4" outlineLevel="2" x14ac:dyDescent="0.2">
      <c r="A408" s="3" t="s">
        <v>566</v>
      </c>
      <c r="B408" s="3" t="s">
        <v>757</v>
      </c>
      <c r="C408" s="3" t="s">
        <v>403</v>
      </c>
      <c r="D408" s="4">
        <v>12347.855</v>
      </c>
    </row>
    <row r="409" spans="1:4" outlineLevel="2" x14ac:dyDescent="0.2">
      <c r="A409" s="3" t="s">
        <v>566</v>
      </c>
      <c r="B409" s="3" t="s">
        <v>757</v>
      </c>
      <c r="C409" s="3" t="s">
        <v>404</v>
      </c>
      <c r="D409" s="4">
        <v>28737.040000000001</v>
      </c>
    </row>
    <row r="410" spans="1:4" outlineLevel="2" x14ac:dyDescent="0.2">
      <c r="A410" s="3" t="s">
        <v>566</v>
      </c>
      <c r="B410" s="3" t="s">
        <v>757</v>
      </c>
      <c r="C410" s="3" t="s">
        <v>405</v>
      </c>
      <c r="D410" s="4">
        <v>96572.381200000003</v>
      </c>
    </row>
    <row r="411" spans="1:4" outlineLevel="2" x14ac:dyDescent="0.2">
      <c r="A411" s="3" t="s">
        <v>566</v>
      </c>
      <c r="B411" s="3" t="s">
        <v>757</v>
      </c>
      <c r="C411" s="3" t="s">
        <v>406</v>
      </c>
      <c r="D411" s="4">
        <v>113972.9822</v>
      </c>
    </row>
    <row r="412" spans="1:4" outlineLevel="2" x14ac:dyDescent="0.2">
      <c r="A412" s="3" t="s">
        <v>566</v>
      </c>
      <c r="B412" s="3" t="s">
        <v>757</v>
      </c>
      <c r="C412" s="3" t="s">
        <v>407</v>
      </c>
      <c r="D412" s="4">
        <v>32259.943199999998</v>
      </c>
    </row>
    <row r="413" spans="1:4" outlineLevel="2" x14ac:dyDescent="0.2">
      <c r="A413" s="3" t="s">
        <v>566</v>
      </c>
      <c r="B413" s="3" t="s">
        <v>757</v>
      </c>
      <c r="C413" s="3" t="s">
        <v>679</v>
      </c>
      <c r="D413" s="4">
        <v>16396.43</v>
      </c>
    </row>
    <row r="414" spans="1:4" outlineLevel="2" x14ac:dyDescent="0.2">
      <c r="A414" s="3" t="s">
        <v>566</v>
      </c>
      <c r="B414" s="3" t="s">
        <v>757</v>
      </c>
      <c r="C414" s="3" t="s">
        <v>408</v>
      </c>
      <c r="D414" s="4">
        <v>77119</v>
      </c>
    </row>
    <row r="415" spans="1:4" outlineLevel="2" x14ac:dyDescent="0.2">
      <c r="A415" s="3" t="s">
        <v>566</v>
      </c>
      <c r="B415" s="3" t="s">
        <v>757</v>
      </c>
      <c r="C415" s="3" t="s">
        <v>680</v>
      </c>
      <c r="D415" s="4">
        <v>1279.4415000000001</v>
      </c>
    </row>
    <row r="416" spans="1:4" outlineLevel="2" x14ac:dyDescent="0.2">
      <c r="A416" s="3" t="s">
        <v>566</v>
      </c>
      <c r="B416" s="3" t="s">
        <v>757</v>
      </c>
      <c r="C416" s="3" t="s">
        <v>409</v>
      </c>
      <c r="D416" s="4">
        <v>248000.67</v>
      </c>
    </row>
    <row r="417" spans="1:4" outlineLevel="1" x14ac:dyDescent="0.2">
      <c r="A417" s="6" t="s">
        <v>861</v>
      </c>
      <c r="D417" s="8">
        <f>SUBTOTAL(9,D389:D416)</f>
        <v>3183005.4103400004</v>
      </c>
    </row>
    <row r="418" spans="1:4" outlineLevel="1" x14ac:dyDescent="0.2">
      <c r="A418" s="6"/>
    </row>
    <row r="419" spans="1:4" outlineLevel="2" x14ac:dyDescent="0.2">
      <c r="A419" s="3" t="s">
        <v>567</v>
      </c>
      <c r="B419" s="3" t="s">
        <v>758</v>
      </c>
      <c r="C419" s="3" t="s">
        <v>207</v>
      </c>
      <c r="D419" s="4">
        <v>53629.43</v>
      </c>
    </row>
    <row r="420" spans="1:4" outlineLevel="2" x14ac:dyDescent="0.2">
      <c r="A420" s="3" t="s">
        <v>567</v>
      </c>
      <c r="B420" s="3" t="s">
        <v>758</v>
      </c>
      <c r="C420" s="3" t="s">
        <v>410</v>
      </c>
      <c r="D420" s="4">
        <v>12221.07</v>
      </c>
    </row>
    <row r="421" spans="1:4" outlineLevel="2" x14ac:dyDescent="0.2">
      <c r="A421" s="3" t="s">
        <v>567</v>
      </c>
      <c r="B421" s="3" t="s">
        <v>758</v>
      </c>
      <c r="C421" s="3" t="s">
        <v>208</v>
      </c>
      <c r="D421" s="4">
        <v>510935.21860000002</v>
      </c>
    </row>
    <row r="422" spans="1:4" outlineLevel="2" x14ac:dyDescent="0.2">
      <c r="A422" s="3" t="s">
        <v>567</v>
      </c>
      <c r="B422" s="3" t="s">
        <v>758</v>
      </c>
      <c r="C422" s="3" t="s">
        <v>411</v>
      </c>
      <c r="D422" s="4">
        <v>445609.4192</v>
      </c>
    </row>
    <row r="423" spans="1:4" outlineLevel="2" x14ac:dyDescent="0.2">
      <c r="A423" s="3" t="s">
        <v>567</v>
      </c>
      <c r="B423" s="3" t="s">
        <v>758</v>
      </c>
      <c r="C423" s="3" t="s">
        <v>457</v>
      </c>
      <c r="D423" s="4">
        <v>98683.690499999997</v>
      </c>
    </row>
    <row r="424" spans="1:4" outlineLevel="2" x14ac:dyDescent="0.2">
      <c r="A424" s="3" t="s">
        <v>567</v>
      </c>
      <c r="B424" s="3" t="s">
        <v>758</v>
      </c>
      <c r="C424" s="3" t="s">
        <v>209</v>
      </c>
      <c r="D424" s="4">
        <v>535371.29989999998</v>
      </c>
    </row>
    <row r="425" spans="1:4" outlineLevel="2" x14ac:dyDescent="0.2">
      <c r="A425" s="3" t="s">
        <v>567</v>
      </c>
      <c r="B425" s="3" t="s">
        <v>758</v>
      </c>
      <c r="C425" s="3" t="s">
        <v>412</v>
      </c>
      <c r="D425" s="4">
        <v>53629.43</v>
      </c>
    </row>
    <row r="426" spans="1:4" outlineLevel="1" x14ac:dyDescent="0.2">
      <c r="A426" s="6" t="s">
        <v>862</v>
      </c>
      <c r="D426" s="8">
        <f>SUBTOTAL(9,D419:D425)</f>
        <v>1710079.5581999999</v>
      </c>
    </row>
    <row r="427" spans="1:4" outlineLevel="1" x14ac:dyDescent="0.2">
      <c r="A427" s="6"/>
    </row>
    <row r="428" spans="1:4" outlineLevel="2" x14ac:dyDescent="0.2">
      <c r="A428" s="3" t="s">
        <v>568</v>
      </c>
      <c r="B428" s="3" t="s">
        <v>759</v>
      </c>
      <c r="C428" s="3" t="s">
        <v>681</v>
      </c>
      <c r="D428" s="4">
        <v>18727.127100000002</v>
      </c>
    </row>
    <row r="429" spans="1:4" outlineLevel="2" x14ac:dyDescent="0.2">
      <c r="A429" s="3" t="s">
        <v>568</v>
      </c>
      <c r="B429" s="3" t="s">
        <v>759</v>
      </c>
      <c r="C429" s="3" t="s">
        <v>415</v>
      </c>
      <c r="D429" s="4">
        <v>41031.532500000001</v>
      </c>
    </row>
    <row r="430" spans="1:4" outlineLevel="2" x14ac:dyDescent="0.2">
      <c r="A430" s="3" t="s">
        <v>568</v>
      </c>
      <c r="B430" s="3" t="s">
        <v>759</v>
      </c>
      <c r="C430" s="3" t="s">
        <v>416</v>
      </c>
      <c r="D430" s="4">
        <v>58579.953000000001</v>
      </c>
    </row>
    <row r="431" spans="1:4" outlineLevel="2" x14ac:dyDescent="0.2">
      <c r="A431" s="3" t="s">
        <v>568</v>
      </c>
      <c r="B431" s="3" t="s">
        <v>759</v>
      </c>
      <c r="C431" s="3" t="s">
        <v>417</v>
      </c>
      <c r="D431" s="4">
        <v>19146.353999999999</v>
      </c>
    </row>
    <row r="432" spans="1:4" outlineLevel="2" x14ac:dyDescent="0.2">
      <c r="A432" s="3" t="s">
        <v>568</v>
      </c>
      <c r="B432" s="3" t="s">
        <v>759</v>
      </c>
      <c r="C432" s="3" t="s">
        <v>458</v>
      </c>
      <c r="D432" s="4">
        <v>2928.46</v>
      </c>
    </row>
    <row r="433" spans="1:4" outlineLevel="2" x14ac:dyDescent="0.2">
      <c r="A433" s="3" t="s">
        <v>568</v>
      </c>
      <c r="B433" s="3" t="s">
        <v>759</v>
      </c>
      <c r="C433" s="3" t="s">
        <v>459</v>
      </c>
      <c r="D433" s="4">
        <v>41949.855000000003</v>
      </c>
    </row>
    <row r="434" spans="1:4" outlineLevel="2" x14ac:dyDescent="0.2">
      <c r="A434" s="3" t="s">
        <v>568</v>
      </c>
      <c r="B434" s="3" t="s">
        <v>759</v>
      </c>
      <c r="C434" s="3" t="s">
        <v>418</v>
      </c>
      <c r="D434" s="4">
        <v>163214.29889999999</v>
      </c>
    </row>
    <row r="435" spans="1:4" outlineLevel="2" x14ac:dyDescent="0.2">
      <c r="A435" s="3" t="s">
        <v>568</v>
      </c>
      <c r="B435" s="3" t="s">
        <v>759</v>
      </c>
      <c r="C435" s="3" t="s">
        <v>419</v>
      </c>
      <c r="D435" s="4">
        <v>19027.161</v>
      </c>
    </row>
    <row r="436" spans="1:4" outlineLevel="2" x14ac:dyDescent="0.2">
      <c r="A436" s="3" t="s">
        <v>568</v>
      </c>
      <c r="B436" s="3" t="s">
        <v>759</v>
      </c>
      <c r="C436" s="3" t="s">
        <v>4</v>
      </c>
      <c r="D436" s="4">
        <v>3378.8799999999997</v>
      </c>
    </row>
    <row r="437" spans="1:4" outlineLevel="2" x14ac:dyDescent="0.2">
      <c r="A437" s="3" t="s">
        <v>568</v>
      </c>
      <c r="B437" s="3" t="s">
        <v>759</v>
      </c>
      <c r="C437" s="3" t="s">
        <v>420</v>
      </c>
      <c r="D437" s="4">
        <v>48655.128819999998</v>
      </c>
    </row>
    <row r="438" spans="1:4" outlineLevel="1" x14ac:dyDescent="0.2">
      <c r="A438" s="6" t="s">
        <v>863</v>
      </c>
      <c r="D438" s="8">
        <f>SUBTOTAL(9,D428:D437)</f>
        <v>416638.75031999999</v>
      </c>
    </row>
    <row r="439" spans="1:4" outlineLevel="1" x14ac:dyDescent="0.2">
      <c r="A439" s="6"/>
    </row>
    <row r="440" spans="1:4" outlineLevel="2" x14ac:dyDescent="0.2">
      <c r="A440" s="3" t="s">
        <v>569</v>
      </c>
      <c r="B440" s="3" t="s">
        <v>760</v>
      </c>
      <c r="C440" s="3" t="s">
        <v>682</v>
      </c>
      <c r="D440" s="4">
        <v>3953.105</v>
      </c>
    </row>
    <row r="441" spans="1:4" outlineLevel="2" x14ac:dyDescent="0.2">
      <c r="A441" s="3" t="s">
        <v>569</v>
      </c>
      <c r="B441" s="3" t="s">
        <v>760</v>
      </c>
      <c r="C441" s="3" t="s">
        <v>683</v>
      </c>
      <c r="D441" s="4">
        <v>49645.05</v>
      </c>
    </row>
    <row r="442" spans="1:4" outlineLevel="2" x14ac:dyDescent="0.2">
      <c r="A442" s="3" t="s">
        <v>569</v>
      </c>
      <c r="B442" s="3" t="s">
        <v>760</v>
      </c>
      <c r="C442" s="3" t="s">
        <v>428</v>
      </c>
      <c r="D442" s="4">
        <v>24992.036</v>
      </c>
    </row>
    <row r="443" spans="1:4" outlineLevel="2" x14ac:dyDescent="0.2">
      <c r="A443" s="3" t="s">
        <v>569</v>
      </c>
      <c r="B443" s="3" t="s">
        <v>760</v>
      </c>
      <c r="C443" s="3" t="s">
        <v>429</v>
      </c>
      <c r="D443" s="4">
        <v>796991.97600000002</v>
      </c>
    </row>
    <row r="444" spans="1:4" outlineLevel="2" x14ac:dyDescent="0.2">
      <c r="A444" s="3" t="s">
        <v>569</v>
      </c>
      <c r="B444" s="3" t="s">
        <v>760</v>
      </c>
      <c r="C444" s="3" t="s">
        <v>460</v>
      </c>
      <c r="D444" s="4">
        <v>64203.445</v>
      </c>
    </row>
    <row r="445" spans="1:4" outlineLevel="2" x14ac:dyDescent="0.2">
      <c r="A445" s="3" t="s">
        <v>569</v>
      </c>
      <c r="B445" s="3" t="s">
        <v>760</v>
      </c>
      <c r="C445" s="3" t="s">
        <v>461</v>
      </c>
      <c r="D445" s="4">
        <v>285146.75300000003</v>
      </c>
    </row>
    <row r="446" spans="1:4" outlineLevel="2" x14ac:dyDescent="0.2">
      <c r="A446" s="3" t="s">
        <v>569</v>
      </c>
      <c r="B446" s="3" t="s">
        <v>760</v>
      </c>
      <c r="C446" s="3" t="s">
        <v>462</v>
      </c>
      <c r="D446" s="4">
        <v>270749.201</v>
      </c>
    </row>
    <row r="447" spans="1:4" outlineLevel="2" x14ac:dyDescent="0.2">
      <c r="A447" s="3" t="s">
        <v>569</v>
      </c>
      <c r="B447" s="3" t="s">
        <v>760</v>
      </c>
      <c r="C447" s="3" t="s">
        <v>430</v>
      </c>
      <c r="D447" s="4">
        <v>9448.93</v>
      </c>
    </row>
    <row r="448" spans="1:4" outlineLevel="1" x14ac:dyDescent="0.2">
      <c r="A448" s="6" t="s">
        <v>864</v>
      </c>
      <c r="D448" s="8">
        <f>SUBTOTAL(9,D440:D447)</f>
        <v>1505130.496</v>
      </c>
    </row>
    <row r="449" spans="1:4" outlineLevel="1" x14ac:dyDescent="0.2">
      <c r="A449" s="6"/>
    </row>
    <row r="450" spans="1:4" outlineLevel="2" x14ac:dyDescent="0.2">
      <c r="A450" s="3" t="s">
        <v>570</v>
      </c>
      <c r="B450" s="3" t="s">
        <v>761</v>
      </c>
      <c r="C450" s="3" t="s">
        <v>427</v>
      </c>
      <c r="D450" s="4">
        <v>60501.1</v>
      </c>
    </row>
    <row r="451" spans="1:4" outlineLevel="1" x14ac:dyDescent="0.2">
      <c r="A451" s="6" t="s">
        <v>865</v>
      </c>
      <c r="D451" s="8">
        <f>SUBTOTAL(9,D450:D450)</f>
        <v>60501.1</v>
      </c>
    </row>
    <row r="452" spans="1:4" outlineLevel="1" x14ac:dyDescent="0.2">
      <c r="A452" s="6"/>
    </row>
    <row r="453" spans="1:4" outlineLevel="2" x14ac:dyDescent="0.2">
      <c r="A453" s="3" t="s">
        <v>571</v>
      </c>
      <c r="B453" s="3" t="s">
        <v>762</v>
      </c>
      <c r="C453" s="3" t="s">
        <v>302</v>
      </c>
      <c r="D453" s="4">
        <v>511975.39500000002</v>
      </c>
    </row>
    <row r="454" spans="1:4" outlineLevel="1" x14ac:dyDescent="0.2">
      <c r="A454" s="6" t="s">
        <v>866</v>
      </c>
      <c r="D454" s="8">
        <f>SUBTOTAL(9,D453:D453)</f>
        <v>511975.39500000002</v>
      </c>
    </row>
    <row r="455" spans="1:4" outlineLevel="1" x14ac:dyDescent="0.2">
      <c r="A455" s="6"/>
    </row>
    <row r="456" spans="1:4" outlineLevel="2" x14ac:dyDescent="0.2">
      <c r="A456" s="3" t="s">
        <v>572</v>
      </c>
      <c r="B456" s="3" t="s">
        <v>763</v>
      </c>
      <c r="C456" s="3" t="s">
        <v>525</v>
      </c>
      <c r="D456" s="4">
        <v>3433.6149999999998</v>
      </c>
    </row>
    <row r="457" spans="1:4" outlineLevel="1" x14ac:dyDescent="0.2">
      <c r="A457" s="6" t="s">
        <v>867</v>
      </c>
      <c r="D457" s="8">
        <f>SUBTOTAL(9,D456:D456)</f>
        <v>3433.6149999999998</v>
      </c>
    </row>
    <row r="458" spans="1:4" outlineLevel="1" x14ac:dyDescent="0.2">
      <c r="A458" s="6"/>
    </row>
    <row r="459" spans="1:4" outlineLevel="2" x14ac:dyDescent="0.2">
      <c r="A459" s="3" t="s">
        <v>573</v>
      </c>
      <c r="B459" s="3" t="s">
        <v>764</v>
      </c>
      <c r="C459" s="3" t="s">
        <v>684</v>
      </c>
      <c r="D459" s="4">
        <v>89374.975920000012</v>
      </c>
    </row>
    <row r="460" spans="1:4" outlineLevel="2" x14ac:dyDescent="0.2">
      <c r="A460" s="3" t="s">
        <v>573</v>
      </c>
      <c r="B460" s="3" t="s">
        <v>764</v>
      </c>
      <c r="C460" s="3" t="s">
        <v>685</v>
      </c>
      <c r="D460" s="4">
        <v>58579.953000000001</v>
      </c>
    </row>
    <row r="461" spans="1:4" outlineLevel="2" x14ac:dyDescent="0.2">
      <c r="A461" s="3" t="s">
        <v>573</v>
      </c>
      <c r="B461" s="3" t="s">
        <v>764</v>
      </c>
      <c r="C461" s="3" t="s">
        <v>486</v>
      </c>
      <c r="D461" s="4">
        <v>43825.450349999999</v>
      </c>
    </row>
    <row r="462" spans="1:4" outlineLevel="1" x14ac:dyDescent="0.2">
      <c r="A462" s="6" t="s">
        <v>868</v>
      </c>
      <c r="D462" s="8">
        <f>SUBTOTAL(9,D459:D461)</f>
        <v>191780.37927</v>
      </c>
    </row>
    <row r="463" spans="1:4" outlineLevel="1" x14ac:dyDescent="0.2">
      <c r="A463" s="6"/>
    </row>
    <row r="464" spans="1:4" outlineLevel="2" x14ac:dyDescent="0.2">
      <c r="A464" s="3" t="s">
        <v>574</v>
      </c>
      <c r="B464" s="3" t="s">
        <v>765</v>
      </c>
      <c r="C464" s="3" t="s">
        <v>487</v>
      </c>
      <c r="D464" s="4">
        <v>54936.12</v>
      </c>
    </row>
    <row r="465" spans="1:4" outlineLevel="2" x14ac:dyDescent="0.2">
      <c r="A465" s="3" t="s">
        <v>574</v>
      </c>
      <c r="B465" s="3" t="s">
        <v>765</v>
      </c>
      <c r="C465" s="3" t="s">
        <v>488</v>
      </c>
      <c r="D465" s="4">
        <v>171713.96000000002</v>
      </c>
    </row>
    <row r="466" spans="1:4" outlineLevel="1" x14ac:dyDescent="0.2">
      <c r="A466" s="6" t="s">
        <v>869</v>
      </c>
      <c r="D466" s="8">
        <f>SUBTOTAL(9,D464:D465)</f>
        <v>226650.08000000002</v>
      </c>
    </row>
    <row r="467" spans="1:4" outlineLevel="1" x14ac:dyDescent="0.2">
      <c r="A467" s="6"/>
    </row>
    <row r="468" spans="1:4" outlineLevel="2" x14ac:dyDescent="0.2">
      <c r="A468" s="3" t="s">
        <v>575</v>
      </c>
      <c r="B468" s="3" t="s">
        <v>766</v>
      </c>
      <c r="C468" s="3" t="s">
        <v>262</v>
      </c>
      <c r="D468" s="4">
        <v>12868.162999999999</v>
      </c>
    </row>
    <row r="469" spans="1:4" outlineLevel="2" x14ac:dyDescent="0.2">
      <c r="A469" s="3" t="s">
        <v>575</v>
      </c>
      <c r="B469" s="3" t="s">
        <v>766</v>
      </c>
      <c r="C469" s="3" t="s">
        <v>267</v>
      </c>
      <c r="D469" s="4">
        <v>4218.9560000000001</v>
      </c>
    </row>
    <row r="470" spans="1:4" outlineLevel="1" x14ac:dyDescent="0.2">
      <c r="A470" s="6" t="s">
        <v>870</v>
      </c>
      <c r="D470" s="8">
        <f>SUBTOTAL(9,D468:D469)</f>
        <v>17087.118999999999</v>
      </c>
    </row>
    <row r="471" spans="1:4" outlineLevel="1" x14ac:dyDescent="0.2">
      <c r="A471" s="6"/>
    </row>
    <row r="472" spans="1:4" outlineLevel="2" x14ac:dyDescent="0.2">
      <c r="A472" s="3" t="s">
        <v>576</v>
      </c>
      <c r="B472" s="3" t="s">
        <v>767</v>
      </c>
      <c r="C472" s="3" t="s">
        <v>106</v>
      </c>
      <c r="D472" s="4">
        <v>250864.74349999998</v>
      </c>
    </row>
    <row r="473" spans="1:4" outlineLevel="2" x14ac:dyDescent="0.2">
      <c r="A473" s="3" t="s">
        <v>576</v>
      </c>
      <c r="B473" s="3" t="s">
        <v>767</v>
      </c>
      <c r="C473" s="3" t="s">
        <v>107</v>
      </c>
      <c r="D473" s="4">
        <v>4638.3360000000002</v>
      </c>
    </row>
    <row r="474" spans="1:4" outlineLevel="2" x14ac:dyDescent="0.2">
      <c r="A474" s="3" t="s">
        <v>576</v>
      </c>
      <c r="B474" s="3" t="s">
        <v>767</v>
      </c>
      <c r="C474" s="3" t="s">
        <v>108</v>
      </c>
      <c r="D474" s="4">
        <v>4638.3360000000002</v>
      </c>
    </row>
    <row r="475" spans="1:4" outlineLevel="2" x14ac:dyDescent="0.2">
      <c r="A475" s="3" t="s">
        <v>576</v>
      </c>
      <c r="B475" s="3" t="s">
        <v>767</v>
      </c>
      <c r="C475" s="3" t="s">
        <v>109</v>
      </c>
      <c r="D475" s="4">
        <v>2495974.9685000004</v>
      </c>
    </row>
    <row r="476" spans="1:4" outlineLevel="2" x14ac:dyDescent="0.2">
      <c r="A476" s="3" t="s">
        <v>576</v>
      </c>
      <c r="B476" s="3" t="s">
        <v>767</v>
      </c>
      <c r="C476" s="3" t="s">
        <v>110</v>
      </c>
      <c r="D476" s="4">
        <v>7003992.4824999999</v>
      </c>
    </row>
    <row r="477" spans="1:4" outlineLevel="1" x14ac:dyDescent="0.2">
      <c r="A477" s="6" t="s">
        <v>871</v>
      </c>
      <c r="D477" s="8">
        <f>SUBTOTAL(9,D472:D476)</f>
        <v>9760108.8665000014</v>
      </c>
    </row>
    <row r="478" spans="1:4" outlineLevel="1" x14ac:dyDescent="0.2">
      <c r="A478" s="6"/>
    </row>
    <row r="479" spans="1:4" outlineLevel="2" x14ac:dyDescent="0.2">
      <c r="A479" s="3" t="s">
        <v>577</v>
      </c>
      <c r="B479" s="3" t="s">
        <v>768</v>
      </c>
      <c r="C479" s="3" t="s">
        <v>255</v>
      </c>
      <c r="D479" s="4">
        <v>154727.17249999999</v>
      </c>
    </row>
    <row r="480" spans="1:4" outlineLevel="2" x14ac:dyDescent="0.2">
      <c r="A480" s="3" t="s">
        <v>577</v>
      </c>
      <c r="B480" s="3" t="s">
        <v>768</v>
      </c>
      <c r="C480" s="3" t="s">
        <v>256</v>
      </c>
      <c r="D480" s="4">
        <v>31171.915000000001</v>
      </c>
    </row>
    <row r="481" spans="1:4" outlineLevel="2" x14ac:dyDescent="0.2">
      <c r="A481" s="3" t="s">
        <v>577</v>
      </c>
      <c r="B481" s="3" t="s">
        <v>768</v>
      </c>
      <c r="C481" s="3" t="s">
        <v>303</v>
      </c>
      <c r="D481" s="4">
        <v>3337</v>
      </c>
    </row>
    <row r="482" spans="1:4" outlineLevel="2" x14ac:dyDescent="0.2">
      <c r="A482" s="3" t="s">
        <v>577</v>
      </c>
      <c r="B482" s="3" t="s">
        <v>768</v>
      </c>
      <c r="C482" s="3" t="s">
        <v>257</v>
      </c>
      <c r="D482" s="4">
        <v>1054.739</v>
      </c>
    </row>
    <row r="483" spans="1:4" outlineLevel="2" x14ac:dyDescent="0.2">
      <c r="A483" s="3" t="s">
        <v>577</v>
      </c>
      <c r="B483" s="3" t="s">
        <v>768</v>
      </c>
      <c r="C483" s="3" t="s">
        <v>258</v>
      </c>
      <c r="D483" s="4">
        <v>223.78899999999999</v>
      </c>
    </row>
    <row r="484" spans="1:4" outlineLevel="1" x14ac:dyDescent="0.2">
      <c r="A484" s="6" t="s">
        <v>872</v>
      </c>
      <c r="D484" s="8">
        <f>SUBTOTAL(9,D479:D483)</f>
        <v>190514.61549999999</v>
      </c>
    </row>
    <row r="485" spans="1:4" outlineLevel="1" x14ac:dyDescent="0.2">
      <c r="A485" s="6"/>
    </row>
    <row r="486" spans="1:4" outlineLevel="2" x14ac:dyDescent="0.2">
      <c r="A486" s="3" t="s">
        <v>578</v>
      </c>
      <c r="B486" s="3" t="s">
        <v>769</v>
      </c>
      <c r="C486" s="3" t="s">
        <v>263</v>
      </c>
      <c r="D486" s="4">
        <v>64193.106500000002</v>
      </c>
    </row>
    <row r="487" spans="1:4" outlineLevel="2" x14ac:dyDescent="0.2">
      <c r="A487" s="3" t="s">
        <v>578</v>
      </c>
      <c r="B487" s="3" t="s">
        <v>769</v>
      </c>
      <c r="C487" s="3" t="s">
        <v>686</v>
      </c>
      <c r="D487" s="4">
        <v>4779.5</v>
      </c>
    </row>
    <row r="488" spans="1:4" outlineLevel="2" x14ac:dyDescent="0.2">
      <c r="A488" s="3" t="s">
        <v>578</v>
      </c>
      <c r="B488" s="3" t="s">
        <v>769</v>
      </c>
      <c r="C488" s="3" t="s">
        <v>687</v>
      </c>
      <c r="D488" s="4">
        <v>4779.5</v>
      </c>
    </row>
    <row r="489" spans="1:4" outlineLevel="1" x14ac:dyDescent="0.2">
      <c r="A489" s="6" t="s">
        <v>873</v>
      </c>
      <c r="D489" s="8">
        <f>SUBTOTAL(9,D486:D488)</f>
        <v>73752.106499999994</v>
      </c>
    </row>
    <row r="490" spans="1:4" outlineLevel="1" x14ac:dyDescent="0.2">
      <c r="A490" s="6"/>
    </row>
    <row r="491" spans="1:4" outlineLevel="2" x14ac:dyDescent="0.2">
      <c r="A491" s="3" t="s">
        <v>579</v>
      </c>
      <c r="B491" s="3" t="s">
        <v>770</v>
      </c>
      <c r="C491" s="3" t="s">
        <v>264</v>
      </c>
      <c r="D491" s="4">
        <v>47567.902499999997</v>
      </c>
    </row>
    <row r="492" spans="1:4" outlineLevel="2" x14ac:dyDescent="0.2">
      <c r="A492" s="3" t="s">
        <v>579</v>
      </c>
      <c r="B492" s="3" t="s">
        <v>770</v>
      </c>
      <c r="C492" s="3" t="s">
        <v>265</v>
      </c>
      <c r="D492" s="4">
        <v>144022.53</v>
      </c>
    </row>
    <row r="493" spans="1:4" outlineLevel="2" x14ac:dyDescent="0.2">
      <c r="A493" s="3" t="s">
        <v>579</v>
      </c>
      <c r="B493" s="3" t="s">
        <v>770</v>
      </c>
      <c r="C493" s="3" t="s">
        <v>512</v>
      </c>
      <c r="D493" s="4">
        <v>264.64499999999998</v>
      </c>
    </row>
    <row r="494" spans="1:4" outlineLevel="2" x14ac:dyDescent="0.2">
      <c r="A494" s="3" t="s">
        <v>579</v>
      </c>
      <c r="B494" s="3" t="s">
        <v>770</v>
      </c>
      <c r="C494" s="3" t="s">
        <v>266</v>
      </c>
      <c r="D494" s="4">
        <v>135451.014</v>
      </c>
    </row>
    <row r="495" spans="1:4" outlineLevel="1" x14ac:dyDescent="0.2">
      <c r="A495" s="6" t="s">
        <v>874</v>
      </c>
      <c r="D495" s="8">
        <f>SUBTOTAL(9,D491:D494)</f>
        <v>327306.09149999998</v>
      </c>
    </row>
    <row r="496" spans="1:4" outlineLevel="1" x14ac:dyDescent="0.2">
      <c r="A496" s="6"/>
    </row>
    <row r="497" spans="1:4" outlineLevel="2" x14ac:dyDescent="0.2">
      <c r="A497" s="3" t="s">
        <v>580</v>
      </c>
      <c r="B497" s="3" t="s">
        <v>771</v>
      </c>
      <c r="C497" s="3" t="s">
        <v>688</v>
      </c>
      <c r="D497" s="4">
        <v>2740.2</v>
      </c>
    </row>
    <row r="498" spans="1:4" outlineLevel="2" x14ac:dyDescent="0.2">
      <c r="A498" s="3" t="s">
        <v>580</v>
      </c>
      <c r="B498" s="3" t="s">
        <v>771</v>
      </c>
      <c r="C498" s="3" t="s">
        <v>303</v>
      </c>
      <c r="D498" s="4">
        <v>948114.35850000009</v>
      </c>
    </row>
    <row r="499" spans="1:4" outlineLevel="1" x14ac:dyDescent="0.2">
      <c r="A499" s="6" t="s">
        <v>875</v>
      </c>
      <c r="D499" s="8">
        <f>SUBTOTAL(9,D497:D498)</f>
        <v>950854.55850000004</v>
      </c>
    </row>
    <row r="500" spans="1:4" outlineLevel="1" x14ac:dyDescent="0.2">
      <c r="A500" s="6"/>
    </row>
    <row r="501" spans="1:4" outlineLevel="2" x14ac:dyDescent="0.2">
      <c r="A501" s="3" t="s">
        <v>581</v>
      </c>
      <c r="B501" s="3" t="s">
        <v>772</v>
      </c>
      <c r="C501" s="3" t="s">
        <v>689</v>
      </c>
      <c r="D501" s="4">
        <v>9026.69</v>
      </c>
    </row>
    <row r="502" spans="1:4" outlineLevel="2" x14ac:dyDescent="0.2">
      <c r="A502" s="3" t="s">
        <v>581</v>
      </c>
      <c r="B502" s="3" t="s">
        <v>772</v>
      </c>
      <c r="C502" s="3" t="s">
        <v>435</v>
      </c>
      <c r="D502" s="4">
        <v>65488.12</v>
      </c>
    </row>
    <row r="503" spans="1:4" outlineLevel="2" x14ac:dyDescent="0.2">
      <c r="A503" s="3" t="s">
        <v>581</v>
      </c>
      <c r="B503" s="3" t="s">
        <v>772</v>
      </c>
      <c r="C503" s="3" t="s">
        <v>513</v>
      </c>
      <c r="D503" s="4">
        <v>4021.6350000000002</v>
      </c>
    </row>
    <row r="504" spans="1:4" outlineLevel="2" x14ac:dyDescent="0.2">
      <c r="A504" s="3" t="s">
        <v>581</v>
      </c>
      <c r="B504" s="3" t="s">
        <v>772</v>
      </c>
      <c r="C504" s="3" t="s">
        <v>266</v>
      </c>
      <c r="D504" s="4">
        <v>750542.51650000014</v>
      </c>
    </row>
    <row r="505" spans="1:4" outlineLevel="1" x14ac:dyDescent="0.2">
      <c r="A505" s="6" t="s">
        <v>876</v>
      </c>
      <c r="D505" s="8">
        <f>SUBTOTAL(9,D501:D504)</f>
        <v>829078.96150000009</v>
      </c>
    </row>
    <row r="506" spans="1:4" outlineLevel="1" x14ac:dyDescent="0.2">
      <c r="A506" s="6"/>
    </row>
    <row r="507" spans="1:4" outlineLevel="2" x14ac:dyDescent="0.2">
      <c r="A507" s="3" t="s">
        <v>582</v>
      </c>
      <c r="B507" s="3" t="s">
        <v>773</v>
      </c>
      <c r="C507" s="3" t="s">
        <v>226</v>
      </c>
      <c r="D507" s="4">
        <v>76377.883000000002</v>
      </c>
    </row>
    <row r="508" spans="1:4" outlineLevel="2" x14ac:dyDescent="0.2">
      <c r="A508" s="3" t="s">
        <v>582</v>
      </c>
      <c r="B508" s="3" t="s">
        <v>773</v>
      </c>
      <c r="C508" s="3" t="s">
        <v>126</v>
      </c>
      <c r="D508" s="4">
        <v>-2246.3420000000001</v>
      </c>
    </row>
    <row r="509" spans="1:4" outlineLevel="2" x14ac:dyDescent="0.2">
      <c r="A509" s="3" t="s">
        <v>582</v>
      </c>
      <c r="B509" s="3" t="s">
        <v>773</v>
      </c>
      <c r="C509" s="3" t="s">
        <v>227</v>
      </c>
      <c r="D509" s="4">
        <v>46219.981500000002</v>
      </c>
    </row>
    <row r="510" spans="1:4" outlineLevel="1" x14ac:dyDescent="0.2">
      <c r="A510" s="6" t="s">
        <v>877</v>
      </c>
      <c r="D510" s="8">
        <f>SUBTOTAL(9,D507:D509)</f>
        <v>120351.52249999999</v>
      </c>
    </row>
    <row r="511" spans="1:4" outlineLevel="1" x14ac:dyDescent="0.2">
      <c r="A511" s="6"/>
    </row>
    <row r="512" spans="1:4" outlineLevel="2" x14ac:dyDescent="0.2">
      <c r="A512" s="3" t="s">
        <v>583</v>
      </c>
      <c r="B512" s="3" t="s">
        <v>774</v>
      </c>
      <c r="C512" s="3" t="s">
        <v>506</v>
      </c>
      <c r="D512" s="4">
        <v>47107.168000000005</v>
      </c>
    </row>
    <row r="513" spans="1:4" outlineLevel="2" x14ac:dyDescent="0.2">
      <c r="A513" s="3" t="s">
        <v>583</v>
      </c>
      <c r="B513" s="3" t="s">
        <v>774</v>
      </c>
      <c r="C513" s="3" t="s">
        <v>372</v>
      </c>
      <c r="D513" s="4">
        <v>71866.545699999988</v>
      </c>
    </row>
    <row r="514" spans="1:4" outlineLevel="2" x14ac:dyDescent="0.2">
      <c r="A514" s="3" t="s">
        <v>583</v>
      </c>
      <c r="B514" s="3" t="s">
        <v>774</v>
      </c>
      <c r="C514" s="3" t="s">
        <v>373</v>
      </c>
      <c r="D514" s="4">
        <v>78846.100000000006</v>
      </c>
    </row>
    <row r="515" spans="1:4" outlineLevel="2" x14ac:dyDescent="0.2">
      <c r="A515" s="3" t="s">
        <v>583</v>
      </c>
      <c r="B515" s="3" t="s">
        <v>774</v>
      </c>
      <c r="C515" s="3" t="s">
        <v>507</v>
      </c>
      <c r="D515" s="4">
        <v>6917.5839999999998</v>
      </c>
    </row>
    <row r="516" spans="1:4" outlineLevel="2" x14ac:dyDescent="0.2">
      <c r="A516" s="3" t="s">
        <v>583</v>
      </c>
      <c r="B516" s="3" t="s">
        <v>774</v>
      </c>
      <c r="C516" s="3" t="s">
        <v>508</v>
      </c>
      <c r="D516" s="4">
        <v>222586.04700000002</v>
      </c>
    </row>
    <row r="517" spans="1:4" outlineLevel="2" x14ac:dyDescent="0.2">
      <c r="A517" s="3" t="s">
        <v>583</v>
      </c>
      <c r="B517" s="3" t="s">
        <v>774</v>
      </c>
      <c r="C517" s="3" t="s">
        <v>374</v>
      </c>
      <c r="D517" s="4">
        <v>26934.860699999997</v>
      </c>
    </row>
    <row r="518" spans="1:4" outlineLevel="2" x14ac:dyDescent="0.2">
      <c r="A518" s="3" t="s">
        <v>583</v>
      </c>
      <c r="B518" s="3" t="s">
        <v>774</v>
      </c>
      <c r="C518" s="3" t="s">
        <v>375</v>
      </c>
      <c r="D518" s="4">
        <v>72682.753599999996</v>
      </c>
    </row>
    <row r="519" spans="1:4" outlineLevel="2" x14ac:dyDescent="0.2">
      <c r="A519" s="3" t="s">
        <v>583</v>
      </c>
      <c r="B519" s="3" t="s">
        <v>774</v>
      </c>
      <c r="C519" s="3" t="s">
        <v>509</v>
      </c>
      <c r="D519" s="4">
        <v>58883.96</v>
      </c>
    </row>
    <row r="520" spans="1:4" outlineLevel="2" x14ac:dyDescent="0.2">
      <c r="A520" s="3" t="s">
        <v>583</v>
      </c>
      <c r="B520" s="3" t="s">
        <v>774</v>
      </c>
      <c r="C520" s="3" t="s">
        <v>376</v>
      </c>
      <c r="D520" s="4">
        <v>43507.95</v>
      </c>
    </row>
    <row r="521" spans="1:4" outlineLevel="2" x14ac:dyDescent="0.2">
      <c r="A521" s="3" t="s">
        <v>583</v>
      </c>
      <c r="B521" s="3" t="s">
        <v>774</v>
      </c>
      <c r="C521" s="3" t="s">
        <v>377</v>
      </c>
      <c r="D521" s="4">
        <v>170333.60739999998</v>
      </c>
    </row>
    <row r="522" spans="1:4" outlineLevel="1" x14ac:dyDescent="0.2">
      <c r="A522" s="6" t="s">
        <v>878</v>
      </c>
      <c r="D522" s="8">
        <f>SUBTOTAL(9,D512:D521)</f>
        <v>799666.5763999999</v>
      </c>
    </row>
    <row r="523" spans="1:4" outlineLevel="1" x14ac:dyDescent="0.2">
      <c r="A523" s="6"/>
    </row>
    <row r="524" spans="1:4" outlineLevel="2" x14ac:dyDescent="0.2">
      <c r="A524" s="3" t="s">
        <v>584</v>
      </c>
      <c r="B524" s="3" t="s">
        <v>775</v>
      </c>
      <c r="C524" s="3" t="s">
        <v>501</v>
      </c>
      <c r="D524" s="4">
        <f>569180.91-273375.73</f>
        <v>295805.18000000005</v>
      </c>
    </row>
    <row r="525" spans="1:4" outlineLevel="2" x14ac:dyDescent="0.2">
      <c r="A525" s="3" t="s">
        <v>584</v>
      </c>
      <c r="B525" s="3" t="s">
        <v>775</v>
      </c>
      <c r="C525" s="3" t="s">
        <v>502</v>
      </c>
      <c r="D525" s="4">
        <v>3549.1203</v>
      </c>
    </row>
    <row r="526" spans="1:4" outlineLevel="2" x14ac:dyDescent="0.2">
      <c r="A526" s="3" t="s">
        <v>584</v>
      </c>
      <c r="B526" s="3" t="s">
        <v>775</v>
      </c>
      <c r="C526" s="3" t="s">
        <v>281</v>
      </c>
      <c r="D526" s="4">
        <v>87755.479599999991</v>
      </c>
    </row>
    <row r="527" spans="1:4" outlineLevel="2" x14ac:dyDescent="0.2">
      <c r="A527" s="3" t="s">
        <v>584</v>
      </c>
      <c r="B527" s="3" t="s">
        <v>775</v>
      </c>
      <c r="C527" s="3" t="s">
        <v>282</v>
      </c>
      <c r="D527" s="4">
        <v>59668.001919999995</v>
      </c>
    </row>
    <row r="528" spans="1:4" outlineLevel="2" x14ac:dyDescent="0.2">
      <c r="A528" s="3" t="s">
        <v>584</v>
      </c>
      <c r="B528" s="3" t="s">
        <v>775</v>
      </c>
      <c r="C528" s="3" t="s">
        <v>503</v>
      </c>
      <c r="D528" s="4">
        <v>14080.2559</v>
      </c>
    </row>
    <row r="529" spans="1:4" outlineLevel="2" x14ac:dyDescent="0.2">
      <c r="A529" s="3" t="s">
        <v>584</v>
      </c>
      <c r="B529" s="3" t="s">
        <v>775</v>
      </c>
      <c r="C529" s="3" t="s">
        <v>504</v>
      </c>
      <c r="D529" s="4">
        <v>3549.1203</v>
      </c>
    </row>
    <row r="530" spans="1:4" outlineLevel="2" x14ac:dyDescent="0.2">
      <c r="A530" s="3" t="s">
        <v>584</v>
      </c>
      <c r="B530" s="3" t="s">
        <v>775</v>
      </c>
      <c r="C530" s="3" t="s">
        <v>284</v>
      </c>
      <c r="D530" s="4">
        <v>219925.94760000001</v>
      </c>
    </row>
    <row r="531" spans="1:4" outlineLevel="2" x14ac:dyDescent="0.2">
      <c r="A531" s="3" t="s">
        <v>584</v>
      </c>
      <c r="B531" s="3" t="s">
        <v>775</v>
      </c>
      <c r="C531" s="3" t="s">
        <v>690</v>
      </c>
      <c r="D531" s="4">
        <v>31334.52</v>
      </c>
    </row>
    <row r="532" spans="1:4" outlineLevel="2" x14ac:dyDescent="0.2">
      <c r="A532" s="3" t="s">
        <v>584</v>
      </c>
      <c r="B532" s="3" t="s">
        <v>775</v>
      </c>
      <c r="C532" s="3" t="s">
        <v>285</v>
      </c>
      <c r="D532" s="4">
        <v>19163.287499999999</v>
      </c>
    </row>
    <row r="533" spans="1:4" outlineLevel="2" x14ac:dyDescent="0.2">
      <c r="A533" s="3" t="s">
        <v>584</v>
      </c>
      <c r="B533" s="3" t="s">
        <v>775</v>
      </c>
      <c r="C533" s="3" t="s">
        <v>505</v>
      </c>
      <c r="D533" s="4">
        <v>59626.47</v>
      </c>
    </row>
    <row r="534" spans="1:4" outlineLevel="2" x14ac:dyDescent="0.2">
      <c r="A534" s="3" t="s">
        <v>584</v>
      </c>
      <c r="B534" s="3" t="s">
        <v>775</v>
      </c>
      <c r="C534" s="3" t="s">
        <v>286</v>
      </c>
      <c r="D534" s="4">
        <v>41521.550000000003</v>
      </c>
    </row>
    <row r="535" spans="1:4" outlineLevel="2" x14ac:dyDescent="0.2">
      <c r="A535" s="3" t="s">
        <v>584</v>
      </c>
      <c r="B535" s="3" t="s">
        <v>775</v>
      </c>
      <c r="C535" s="3" t="s">
        <v>287</v>
      </c>
      <c r="D535" s="4">
        <v>160.38297999999998</v>
      </c>
    </row>
    <row r="536" spans="1:4" outlineLevel="2" x14ac:dyDescent="0.2">
      <c r="A536" s="3" t="s">
        <v>584</v>
      </c>
      <c r="B536" s="3" t="s">
        <v>775</v>
      </c>
      <c r="C536" s="3" t="s">
        <v>288</v>
      </c>
      <c r="D536" s="4">
        <v>43390.658000000003</v>
      </c>
    </row>
    <row r="537" spans="1:4" outlineLevel="2" x14ac:dyDescent="0.2">
      <c r="A537" s="3" t="s">
        <v>584</v>
      </c>
      <c r="B537" s="3" t="s">
        <v>775</v>
      </c>
      <c r="C537" s="3" t="s">
        <v>289</v>
      </c>
      <c r="D537" s="4">
        <f>57722.006+273375.73</f>
        <v>331097.73599999998</v>
      </c>
    </row>
    <row r="538" spans="1:4" outlineLevel="2" x14ac:dyDescent="0.2">
      <c r="A538" s="3" t="s">
        <v>584</v>
      </c>
      <c r="B538" s="3" t="s">
        <v>775</v>
      </c>
      <c r="C538" s="3" t="s">
        <v>691</v>
      </c>
      <c r="D538" s="4">
        <v>11268.371920000001</v>
      </c>
    </row>
    <row r="539" spans="1:4" outlineLevel="2" x14ac:dyDescent="0.2">
      <c r="A539" s="3" t="s">
        <v>584</v>
      </c>
      <c r="B539" s="3" t="s">
        <v>775</v>
      </c>
      <c r="C539" s="3" t="s">
        <v>290</v>
      </c>
      <c r="D539" s="4">
        <v>6063.2772999999997</v>
      </c>
    </row>
    <row r="540" spans="1:4" outlineLevel="2" x14ac:dyDescent="0.2">
      <c r="A540" s="3" t="s">
        <v>584</v>
      </c>
      <c r="B540" s="3" t="s">
        <v>775</v>
      </c>
      <c r="C540" s="3" t="s">
        <v>291</v>
      </c>
      <c r="D540" s="4">
        <v>35292.556000000004</v>
      </c>
    </row>
    <row r="541" spans="1:4" outlineLevel="2" x14ac:dyDescent="0.2">
      <c r="A541" s="3" t="s">
        <v>584</v>
      </c>
      <c r="B541" s="3" t="s">
        <v>775</v>
      </c>
      <c r="C541" s="3" t="s">
        <v>292</v>
      </c>
      <c r="D541" s="4">
        <v>1051</v>
      </c>
    </row>
    <row r="542" spans="1:4" outlineLevel="2" x14ac:dyDescent="0.2">
      <c r="A542" s="3" t="s">
        <v>584</v>
      </c>
      <c r="B542" s="3" t="s">
        <v>775</v>
      </c>
      <c r="C542" s="3" t="s">
        <v>293</v>
      </c>
      <c r="D542" s="4">
        <v>62034.889800000004</v>
      </c>
    </row>
    <row r="543" spans="1:4" outlineLevel="2" x14ac:dyDescent="0.2">
      <c r="A543" s="3" t="s">
        <v>584</v>
      </c>
      <c r="B543" s="3" t="s">
        <v>775</v>
      </c>
      <c r="C543" s="3" t="s">
        <v>294</v>
      </c>
      <c r="D543" s="4">
        <v>10988.12</v>
      </c>
    </row>
    <row r="544" spans="1:4" outlineLevel="2" x14ac:dyDescent="0.2">
      <c r="A544" s="3" t="s">
        <v>584</v>
      </c>
      <c r="B544" s="3" t="s">
        <v>775</v>
      </c>
      <c r="C544" s="3" t="s">
        <v>295</v>
      </c>
      <c r="D544" s="4">
        <v>3226.9459999999999</v>
      </c>
    </row>
    <row r="545" spans="1:4" outlineLevel="1" x14ac:dyDescent="0.2">
      <c r="A545" s="6" t="s">
        <v>879</v>
      </c>
      <c r="D545" s="8">
        <f>SUBTOTAL(9,D524:D544)</f>
        <v>1340552.8711200003</v>
      </c>
    </row>
    <row r="546" spans="1:4" outlineLevel="1" x14ac:dyDescent="0.2">
      <c r="A546" s="6"/>
    </row>
    <row r="547" spans="1:4" outlineLevel="2" x14ac:dyDescent="0.2">
      <c r="A547" s="3" t="s">
        <v>585</v>
      </c>
      <c r="B547" s="3" t="s">
        <v>776</v>
      </c>
      <c r="C547" s="3" t="s">
        <v>225</v>
      </c>
      <c r="D547" s="4">
        <v>255.06700000000001</v>
      </c>
    </row>
    <row r="548" spans="1:4" outlineLevel="2" x14ac:dyDescent="0.2">
      <c r="A548" s="3" t="s">
        <v>585</v>
      </c>
      <c r="B548" s="3" t="s">
        <v>776</v>
      </c>
      <c r="C548" s="3" t="s">
        <v>227</v>
      </c>
      <c r="D548" s="4">
        <v>229.56030000000001</v>
      </c>
    </row>
    <row r="549" spans="1:4" outlineLevel="1" x14ac:dyDescent="0.2">
      <c r="A549" s="6" t="s">
        <v>880</v>
      </c>
      <c r="D549" s="8">
        <f>SUBTOTAL(9,D547:D548)</f>
        <v>484.62729999999999</v>
      </c>
    </row>
    <row r="550" spans="1:4" outlineLevel="1" x14ac:dyDescent="0.2">
      <c r="A550" s="6"/>
    </row>
    <row r="551" spans="1:4" outlineLevel="2" x14ac:dyDescent="0.2">
      <c r="A551" s="3" t="s">
        <v>586</v>
      </c>
      <c r="B551" s="3" t="s">
        <v>777</v>
      </c>
      <c r="C551" s="3" t="s">
        <v>379</v>
      </c>
      <c r="D551" s="4">
        <v>302111.93640000001</v>
      </c>
    </row>
    <row r="552" spans="1:4" outlineLevel="2" x14ac:dyDescent="0.2">
      <c r="A552" s="3" t="s">
        <v>586</v>
      </c>
      <c r="B552" s="3" t="s">
        <v>777</v>
      </c>
      <c r="C552" s="3" t="s">
        <v>283</v>
      </c>
      <c r="D552" s="4">
        <f>67267.0975+107827</f>
        <v>175094.0975</v>
      </c>
    </row>
    <row r="553" spans="1:4" outlineLevel="2" x14ac:dyDescent="0.2">
      <c r="A553" s="3" t="s">
        <v>586</v>
      </c>
      <c r="B553" s="3" t="s">
        <v>777</v>
      </c>
      <c r="C553" s="3" t="s">
        <v>380</v>
      </c>
      <c r="D553" s="4">
        <v>5331.0404000000008</v>
      </c>
    </row>
    <row r="554" spans="1:4" outlineLevel="2" x14ac:dyDescent="0.2">
      <c r="A554" s="3" t="s">
        <v>586</v>
      </c>
      <c r="B554" s="3" t="s">
        <v>777</v>
      </c>
      <c r="C554" s="3" t="s">
        <v>381</v>
      </c>
      <c r="D554" s="4">
        <v>616822.48900000006</v>
      </c>
    </row>
    <row r="555" spans="1:4" outlineLevel="2" x14ac:dyDescent="0.2">
      <c r="A555" s="3" t="s">
        <v>586</v>
      </c>
      <c r="B555" s="3" t="s">
        <v>777</v>
      </c>
      <c r="C555" s="3" t="s">
        <v>510</v>
      </c>
      <c r="D555" s="4">
        <v>65055.040000000001</v>
      </c>
    </row>
    <row r="556" spans="1:4" outlineLevel="2" x14ac:dyDescent="0.2">
      <c r="A556" s="3" t="s">
        <v>586</v>
      </c>
      <c r="B556" s="3" t="s">
        <v>777</v>
      </c>
      <c r="C556" s="3" t="s">
        <v>382</v>
      </c>
      <c r="D556" s="4">
        <v>73928</v>
      </c>
    </row>
    <row r="557" spans="1:4" outlineLevel="2" x14ac:dyDescent="0.2">
      <c r="A557" s="3" t="s">
        <v>586</v>
      </c>
      <c r="B557" s="3" t="s">
        <v>777</v>
      </c>
      <c r="C557" s="3" t="s">
        <v>511</v>
      </c>
      <c r="D557" s="4">
        <v>306357.8</v>
      </c>
    </row>
    <row r="558" spans="1:4" outlineLevel="2" x14ac:dyDescent="0.2">
      <c r="A558" s="3" t="s">
        <v>586</v>
      </c>
      <c r="B558" s="3" t="s">
        <v>777</v>
      </c>
      <c r="C558" s="3" t="s">
        <v>383</v>
      </c>
      <c r="D558" s="4">
        <f>46090.5371+107827</f>
        <v>153917.53710000002</v>
      </c>
    </row>
    <row r="559" spans="1:4" outlineLevel="2" x14ac:dyDescent="0.2">
      <c r="A559" s="3" t="s">
        <v>586</v>
      </c>
      <c r="B559" s="3" t="s">
        <v>777</v>
      </c>
      <c r="C559" s="3" t="s">
        <v>384</v>
      </c>
      <c r="D559" s="4">
        <f>15062.7667+161740.51</f>
        <v>176803.27670000002</v>
      </c>
    </row>
    <row r="560" spans="1:4" outlineLevel="2" x14ac:dyDescent="0.2">
      <c r="A560" s="3" t="s">
        <v>586</v>
      </c>
      <c r="B560" s="3" t="s">
        <v>777</v>
      </c>
      <c r="C560" s="3" t="s">
        <v>385</v>
      </c>
      <c r="D560" s="4">
        <v>483609.98470000003</v>
      </c>
    </row>
    <row r="561" spans="1:4" outlineLevel="2" x14ac:dyDescent="0.2">
      <c r="A561" s="3" t="s">
        <v>586</v>
      </c>
      <c r="B561" s="3" t="s">
        <v>777</v>
      </c>
      <c r="C561" s="3" t="s">
        <v>386</v>
      </c>
      <c r="D561" s="4">
        <f>598313.4817-161740.51-107827-107827</f>
        <v>220918.97169999999</v>
      </c>
    </row>
    <row r="562" spans="1:4" outlineLevel="2" x14ac:dyDescent="0.2">
      <c r="A562" s="3" t="s">
        <v>586</v>
      </c>
      <c r="B562" s="3" t="s">
        <v>777</v>
      </c>
      <c r="C562" s="3" t="s">
        <v>387</v>
      </c>
      <c r="D562" s="4">
        <v>289491.79889999999</v>
      </c>
    </row>
    <row r="563" spans="1:4" outlineLevel="2" x14ac:dyDescent="0.2">
      <c r="A563" s="3" t="s">
        <v>586</v>
      </c>
      <c r="B563" s="3" t="s">
        <v>777</v>
      </c>
      <c r="C563" s="3" t="s">
        <v>388</v>
      </c>
      <c r="D563" s="4">
        <v>33901.620000000003</v>
      </c>
    </row>
    <row r="564" spans="1:4" outlineLevel="2" x14ac:dyDescent="0.2">
      <c r="A564" s="3" t="s">
        <v>586</v>
      </c>
      <c r="B564" s="3" t="s">
        <v>777</v>
      </c>
      <c r="C564" s="3" t="s">
        <v>133</v>
      </c>
      <c r="D564" s="4">
        <v>132668.77614999999</v>
      </c>
    </row>
    <row r="565" spans="1:4" outlineLevel="1" x14ac:dyDescent="0.2">
      <c r="A565" s="6" t="s">
        <v>881</v>
      </c>
      <c r="D565" s="8">
        <f>SUBTOTAL(9,D551:D564)</f>
        <v>3036012.3685500002</v>
      </c>
    </row>
    <row r="566" spans="1:4" outlineLevel="1" x14ac:dyDescent="0.2">
      <c r="A566" s="6"/>
    </row>
    <row r="567" spans="1:4" outlineLevel="2" x14ac:dyDescent="0.2">
      <c r="A567" s="3" t="s">
        <v>587</v>
      </c>
      <c r="B567" s="3" t="s">
        <v>778</v>
      </c>
      <c r="C567" s="3" t="s">
        <v>268</v>
      </c>
      <c r="D567" s="4">
        <v>127591.758</v>
      </c>
    </row>
    <row r="568" spans="1:4" outlineLevel="2" x14ac:dyDescent="0.2">
      <c r="A568" s="3" t="s">
        <v>587</v>
      </c>
      <c r="B568" s="3" t="s">
        <v>778</v>
      </c>
      <c r="C568" s="3" t="s">
        <v>523</v>
      </c>
      <c r="D568" s="4">
        <v>-1175.67</v>
      </c>
    </row>
    <row r="569" spans="1:4" outlineLevel="2" x14ac:dyDescent="0.2">
      <c r="A569" s="3" t="s">
        <v>587</v>
      </c>
      <c r="B569" s="3" t="s">
        <v>778</v>
      </c>
      <c r="C569" s="3" t="s">
        <v>524</v>
      </c>
      <c r="D569" s="4">
        <v>249563.61499999999</v>
      </c>
    </row>
    <row r="570" spans="1:4" outlineLevel="2" x14ac:dyDescent="0.2">
      <c r="A570" s="3" t="s">
        <v>587</v>
      </c>
      <c r="B570" s="3" t="s">
        <v>778</v>
      </c>
      <c r="C570" s="3" t="s">
        <v>269</v>
      </c>
      <c r="D570" s="4">
        <v>40643.818999999996</v>
      </c>
    </row>
    <row r="571" spans="1:4" outlineLevel="2" x14ac:dyDescent="0.2">
      <c r="A571" s="3" t="s">
        <v>587</v>
      </c>
      <c r="B571" s="3" t="s">
        <v>778</v>
      </c>
      <c r="C571" s="3" t="s">
        <v>270</v>
      </c>
      <c r="D571" s="4">
        <v>58062.785949999998</v>
      </c>
    </row>
    <row r="572" spans="1:4" outlineLevel="2" x14ac:dyDescent="0.2">
      <c r="A572" s="3" t="s">
        <v>587</v>
      </c>
      <c r="B572" s="3" t="s">
        <v>778</v>
      </c>
      <c r="C572" s="3" t="s">
        <v>271</v>
      </c>
      <c r="D572" s="4">
        <v>26992.567000000003</v>
      </c>
    </row>
    <row r="573" spans="1:4" outlineLevel="2" x14ac:dyDescent="0.2">
      <c r="A573" s="3" t="s">
        <v>587</v>
      </c>
      <c r="B573" s="3" t="s">
        <v>778</v>
      </c>
      <c r="C573" s="3" t="s">
        <v>692</v>
      </c>
      <c r="D573" s="4">
        <v>7020.9750000000004</v>
      </c>
    </row>
    <row r="574" spans="1:4" outlineLevel="2" x14ac:dyDescent="0.2">
      <c r="A574" s="3" t="s">
        <v>587</v>
      </c>
      <c r="B574" s="3" t="s">
        <v>778</v>
      </c>
      <c r="C574" s="3" t="s">
        <v>133</v>
      </c>
      <c r="D574" s="4">
        <v>617.53499999999997</v>
      </c>
    </row>
    <row r="575" spans="1:4" outlineLevel="1" x14ac:dyDescent="0.2">
      <c r="A575" s="6" t="s">
        <v>882</v>
      </c>
      <c r="D575" s="8">
        <f>SUBTOTAL(9,D567:D574)</f>
        <v>509317.38494999992</v>
      </c>
    </row>
    <row r="576" spans="1:4" outlineLevel="1" x14ac:dyDescent="0.2">
      <c r="A576" s="6"/>
    </row>
    <row r="577" spans="1:4" outlineLevel="2" x14ac:dyDescent="0.2">
      <c r="A577" s="3" t="s">
        <v>588</v>
      </c>
      <c r="B577" s="3" t="s">
        <v>779</v>
      </c>
      <c r="C577" s="3" t="s">
        <v>514</v>
      </c>
      <c r="D577" s="4">
        <v>2552.65</v>
      </c>
    </row>
    <row r="578" spans="1:4" outlineLevel="2" x14ac:dyDescent="0.2">
      <c r="A578" s="3" t="s">
        <v>588</v>
      </c>
      <c r="B578" s="3" t="s">
        <v>779</v>
      </c>
      <c r="C578" s="3" t="s">
        <v>10</v>
      </c>
      <c r="D578" s="4">
        <v>44217.1325</v>
      </c>
    </row>
    <row r="579" spans="1:4" outlineLevel="2" x14ac:dyDescent="0.2">
      <c r="A579" s="3" t="s">
        <v>588</v>
      </c>
      <c r="B579" s="3" t="s">
        <v>779</v>
      </c>
      <c r="C579" s="3" t="s">
        <v>515</v>
      </c>
      <c r="D579" s="4">
        <v>74253.043999999994</v>
      </c>
    </row>
    <row r="580" spans="1:4" outlineLevel="2" x14ac:dyDescent="0.2">
      <c r="A580" s="3" t="s">
        <v>588</v>
      </c>
      <c r="B580" s="3" t="s">
        <v>779</v>
      </c>
      <c r="C580" s="3" t="s">
        <v>11</v>
      </c>
      <c r="D580" s="4">
        <v>366967.06599999999</v>
      </c>
    </row>
    <row r="581" spans="1:4" outlineLevel="2" x14ac:dyDescent="0.2">
      <c r="A581" s="3" t="s">
        <v>588</v>
      </c>
      <c r="B581" s="3" t="s">
        <v>779</v>
      </c>
      <c r="C581" s="3" t="s">
        <v>12</v>
      </c>
      <c r="D581" s="4">
        <v>201526.02</v>
      </c>
    </row>
    <row r="582" spans="1:4" outlineLevel="2" x14ac:dyDescent="0.2">
      <c r="A582" s="3" t="s">
        <v>588</v>
      </c>
      <c r="B582" s="3" t="s">
        <v>779</v>
      </c>
      <c r="C582" s="3" t="s">
        <v>13</v>
      </c>
      <c r="D582" s="4">
        <v>959.28</v>
      </c>
    </row>
    <row r="583" spans="1:4" outlineLevel="2" x14ac:dyDescent="0.2">
      <c r="A583" s="3" t="s">
        <v>588</v>
      </c>
      <c r="B583" s="3" t="s">
        <v>779</v>
      </c>
      <c r="C583" s="3" t="s">
        <v>693</v>
      </c>
      <c r="D583" s="4">
        <v>176203.45200000002</v>
      </c>
    </row>
    <row r="584" spans="1:4" outlineLevel="2" x14ac:dyDescent="0.2">
      <c r="A584" s="3" t="s">
        <v>588</v>
      </c>
      <c r="B584" s="3" t="s">
        <v>779</v>
      </c>
      <c r="C584" s="3" t="s">
        <v>14</v>
      </c>
      <c r="D584" s="4">
        <v>105602.79199999999</v>
      </c>
    </row>
    <row r="585" spans="1:4" outlineLevel="2" x14ac:dyDescent="0.2">
      <c r="A585" s="3" t="s">
        <v>588</v>
      </c>
      <c r="B585" s="3" t="s">
        <v>779</v>
      </c>
      <c r="C585" s="3" t="s">
        <v>15</v>
      </c>
      <c r="D585" s="4">
        <v>81155.426500000001</v>
      </c>
    </row>
    <row r="586" spans="1:4" outlineLevel="2" x14ac:dyDescent="0.2">
      <c r="A586" s="3" t="s">
        <v>588</v>
      </c>
      <c r="B586" s="3" t="s">
        <v>779</v>
      </c>
      <c r="C586" s="3" t="s">
        <v>16</v>
      </c>
      <c r="D586" s="4">
        <v>323791.80000000005</v>
      </c>
    </row>
    <row r="587" spans="1:4" outlineLevel="2" x14ac:dyDescent="0.2">
      <c r="A587" s="3" t="s">
        <v>588</v>
      </c>
      <c r="B587" s="3" t="s">
        <v>779</v>
      </c>
      <c r="C587" s="3" t="s">
        <v>17</v>
      </c>
      <c r="D587" s="4">
        <v>7641.3809999999994</v>
      </c>
    </row>
    <row r="588" spans="1:4" outlineLevel="2" x14ac:dyDescent="0.2">
      <c r="A588" s="3" t="s">
        <v>588</v>
      </c>
      <c r="B588" s="3" t="s">
        <v>779</v>
      </c>
      <c r="C588" s="3" t="s">
        <v>18</v>
      </c>
      <c r="D588" s="4">
        <v>121298.9185</v>
      </c>
    </row>
    <row r="589" spans="1:4" outlineLevel="2" x14ac:dyDescent="0.2">
      <c r="A589" s="3" t="s">
        <v>588</v>
      </c>
      <c r="B589" s="3" t="s">
        <v>779</v>
      </c>
      <c r="C589" s="3" t="s">
        <v>216</v>
      </c>
      <c r="D589" s="4">
        <v>77081.786000000007</v>
      </c>
    </row>
    <row r="590" spans="1:4" outlineLevel="2" x14ac:dyDescent="0.2">
      <c r="A590" s="3" t="s">
        <v>588</v>
      </c>
      <c r="B590" s="3" t="s">
        <v>779</v>
      </c>
      <c r="C590" s="3" t="s">
        <v>19</v>
      </c>
      <c r="D590" s="4">
        <v>110951.505</v>
      </c>
    </row>
    <row r="591" spans="1:4" outlineLevel="2" x14ac:dyDescent="0.2">
      <c r="A591" s="3" t="s">
        <v>588</v>
      </c>
      <c r="B591" s="3" t="s">
        <v>779</v>
      </c>
      <c r="C591" s="3" t="s">
        <v>20</v>
      </c>
      <c r="D591" s="4">
        <v>178292.19099999999</v>
      </c>
    </row>
    <row r="592" spans="1:4" outlineLevel="2" x14ac:dyDescent="0.2">
      <c r="A592" s="3" t="s">
        <v>588</v>
      </c>
      <c r="B592" s="3" t="s">
        <v>779</v>
      </c>
      <c r="C592" s="3" t="s">
        <v>21</v>
      </c>
      <c r="D592" s="4">
        <v>275489.8615</v>
      </c>
    </row>
    <row r="593" spans="1:4" outlineLevel="2" x14ac:dyDescent="0.2">
      <c r="A593" s="3" t="s">
        <v>588</v>
      </c>
      <c r="B593" s="3" t="s">
        <v>779</v>
      </c>
      <c r="C593" s="3" t="s">
        <v>22</v>
      </c>
      <c r="D593" s="4">
        <v>258020.34399999998</v>
      </c>
    </row>
    <row r="594" spans="1:4" outlineLevel="2" x14ac:dyDescent="0.2">
      <c r="A594" s="3" t="s">
        <v>588</v>
      </c>
      <c r="B594" s="3" t="s">
        <v>779</v>
      </c>
      <c r="C594" s="3" t="s">
        <v>23</v>
      </c>
      <c r="D594" s="4">
        <v>362910.92000000004</v>
      </c>
    </row>
    <row r="595" spans="1:4" outlineLevel="1" x14ac:dyDescent="0.2">
      <c r="A595" s="6" t="s">
        <v>883</v>
      </c>
      <c r="D595" s="8">
        <f>SUBTOTAL(9,D577:D594)</f>
        <v>2768915.5700000003</v>
      </c>
    </row>
    <row r="596" spans="1:4" outlineLevel="1" x14ac:dyDescent="0.2">
      <c r="A596" s="6"/>
    </row>
    <row r="597" spans="1:4" outlineLevel="2" x14ac:dyDescent="0.2">
      <c r="A597" s="3" t="s">
        <v>589</v>
      </c>
      <c r="B597" s="3" t="s">
        <v>780</v>
      </c>
      <c r="C597" s="3" t="s">
        <v>421</v>
      </c>
      <c r="D597" s="4">
        <v>33694.93</v>
      </c>
    </row>
    <row r="598" spans="1:4" outlineLevel="2" x14ac:dyDescent="0.2">
      <c r="A598" s="3" t="s">
        <v>589</v>
      </c>
      <c r="B598" s="3" t="s">
        <v>780</v>
      </c>
      <c r="C598" s="3" t="s">
        <v>694</v>
      </c>
      <c r="D598" s="4">
        <v>307070.76</v>
      </c>
    </row>
    <row r="599" spans="1:4" outlineLevel="2" x14ac:dyDescent="0.2">
      <c r="A599" s="3" t="s">
        <v>589</v>
      </c>
      <c r="B599" s="3" t="s">
        <v>780</v>
      </c>
      <c r="C599" s="3" t="s">
        <v>98</v>
      </c>
      <c r="D599" s="4">
        <v>70220.649999999994</v>
      </c>
    </row>
    <row r="600" spans="1:4" outlineLevel="2" x14ac:dyDescent="0.2">
      <c r="A600" s="3" t="s">
        <v>589</v>
      </c>
      <c r="B600" s="3" t="s">
        <v>780</v>
      </c>
      <c r="C600" s="3" t="s">
        <v>422</v>
      </c>
      <c r="D600" s="4">
        <v>23945.43</v>
      </c>
    </row>
    <row r="601" spans="1:4" outlineLevel="2" x14ac:dyDescent="0.2">
      <c r="A601" s="3" t="s">
        <v>589</v>
      </c>
      <c r="B601" s="3" t="s">
        <v>780</v>
      </c>
      <c r="C601" s="3" t="s">
        <v>423</v>
      </c>
      <c r="D601" s="4">
        <v>3776.2059999999997</v>
      </c>
    </row>
    <row r="602" spans="1:4" outlineLevel="2" x14ac:dyDescent="0.2">
      <c r="A602" s="3" t="s">
        <v>589</v>
      </c>
      <c r="B602" s="3" t="s">
        <v>780</v>
      </c>
      <c r="C602" s="3" t="s">
        <v>517</v>
      </c>
      <c r="D602" s="4">
        <v>22579.105</v>
      </c>
    </row>
    <row r="603" spans="1:4" outlineLevel="2" x14ac:dyDescent="0.2">
      <c r="A603" s="3" t="s">
        <v>589</v>
      </c>
      <c r="B603" s="3" t="s">
        <v>780</v>
      </c>
      <c r="C603" s="3" t="s">
        <v>100</v>
      </c>
      <c r="D603" s="4">
        <v>63047.020000000004</v>
      </c>
    </row>
    <row r="604" spans="1:4" outlineLevel="2" x14ac:dyDescent="0.2">
      <c r="A604" s="3" t="s">
        <v>589</v>
      </c>
      <c r="B604" s="3" t="s">
        <v>780</v>
      </c>
      <c r="C604" s="3" t="s">
        <v>424</v>
      </c>
      <c r="D604" s="4">
        <v>51845.05</v>
      </c>
    </row>
    <row r="605" spans="1:4" outlineLevel="2" x14ac:dyDescent="0.2">
      <c r="A605" s="3" t="s">
        <v>589</v>
      </c>
      <c r="B605" s="3" t="s">
        <v>780</v>
      </c>
      <c r="C605" s="3" t="s">
        <v>425</v>
      </c>
      <c r="D605" s="4">
        <v>78657.978499999997</v>
      </c>
    </row>
    <row r="606" spans="1:4" outlineLevel="2" x14ac:dyDescent="0.2">
      <c r="A606" s="3" t="s">
        <v>589</v>
      </c>
      <c r="B606" s="3" t="s">
        <v>780</v>
      </c>
      <c r="C606" s="3" t="s">
        <v>695</v>
      </c>
      <c r="D606" s="4">
        <v>87354.06</v>
      </c>
    </row>
    <row r="607" spans="1:4" outlineLevel="2" x14ac:dyDescent="0.2">
      <c r="A607" s="3" t="s">
        <v>589</v>
      </c>
      <c r="B607" s="3" t="s">
        <v>780</v>
      </c>
      <c r="C607" s="3" t="s">
        <v>426</v>
      </c>
      <c r="D607" s="4">
        <v>67638.260000000009</v>
      </c>
    </row>
    <row r="608" spans="1:4" outlineLevel="1" x14ac:dyDescent="0.2">
      <c r="A608" s="6" t="s">
        <v>884</v>
      </c>
      <c r="D608" s="8">
        <f>SUBTOTAL(9,D597:D607)</f>
        <v>809829.44949999987</v>
      </c>
    </row>
    <row r="609" spans="1:4" outlineLevel="1" x14ac:dyDescent="0.2">
      <c r="A609" s="6"/>
    </row>
    <row r="610" spans="1:4" outlineLevel="2" x14ac:dyDescent="0.2">
      <c r="A610" s="3" t="s">
        <v>590</v>
      </c>
      <c r="B610" s="3" t="s">
        <v>781</v>
      </c>
      <c r="C610" s="3" t="s">
        <v>98</v>
      </c>
      <c r="D610" s="4">
        <v>232832.48979999998</v>
      </c>
    </row>
    <row r="611" spans="1:4" outlineLevel="2" x14ac:dyDescent="0.2">
      <c r="A611" s="3" t="s">
        <v>590</v>
      </c>
      <c r="B611" s="3" t="s">
        <v>781</v>
      </c>
      <c r="C611" s="3" t="s">
        <v>423</v>
      </c>
      <c r="D611" s="4">
        <v>84881.78</v>
      </c>
    </row>
    <row r="612" spans="1:4" outlineLevel="2" x14ac:dyDescent="0.2">
      <c r="A612" s="3" t="s">
        <v>590</v>
      </c>
      <c r="B612" s="3" t="s">
        <v>781</v>
      </c>
      <c r="C612" s="3" t="s">
        <v>516</v>
      </c>
      <c r="D612" s="4">
        <v>154103.22</v>
      </c>
    </row>
    <row r="613" spans="1:4" outlineLevel="2" x14ac:dyDescent="0.2">
      <c r="A613" s="3" t="s">
        <v>590</v>
      </c>
      <c r="B613" s="3" t="s">
        <v>781</v>
      </c>
      <c r="C613" s="3" t="s">
        <v>99</v>
      </c>
      <c r="D613" s="4">
        <f>105787.64-41453.26</f>
        <v>64334.38</v>
      </c>
    </row>
    <row r="614" spans="1:4" outlineLevel="2" x14ac:dyDescent="0.2">
      <c r="A614" s="3" t="s">
        <v>590</v>
      </c>
      <c r="B614" s="3" t="s">
        <v>781</v>
      </c>
      <c r="C614" s="3" t="s">
        <v>517</v>
      </c>
      <c r="D614" s="4">
        <v>57142.854999999996</v>
      </c>
    </row>
    <row r="615" spans="1:4" outlineLevel="2" x14ac:dyDescent="0.2">
      <c r="A615" s="3" t="s">
        <v>590</v>
      </c>
      <c r="B615" s="3" t="s">
        <v>781</v>
      </c>
      <c r="C615" s="3" t="s">
        <v>100</v>
      </c>
      <c r="D615" s="4">
        <v>11268.371920000001</v>
      </c>
    </row>
    <row r="616" spans="1:4" outlineLevel="2" x14ac:dyDescent="0.2">
      <c r="A616" s="3" t="s">
        <v>590</v>
      </c>
      <c r="B616" s="3" t="s">
        <v>781</v>
      </c>
      <c r="C616" s="3" t="s">
        <v>101</v>
      </c>
      <c r="D616" s="4">
        <v>89593.203300000008</v>
      </c>
    </row>
    <row r="617" spans="1:4" outlineLevel="2" x14ac:dyDescent="0.2">
      <c r="A617" s="3" t="s">
        <v>590</v>
      </c>
      <c r="B617" s="3" t="s">
        <v>781</v>
      </c>
      <c r="C617" s="3" t="s">
        <v>102</v>
      </c>
      <c r="D617" s="4">
        <v>143143.97</v>
      </c>
    </row>
    <row r="618" spans="1:4" outlineLevel="2" x14ac:dyDescent="0.2">
      <c r="A618" s="3" t="s">
        <v>590</v>
      </c>
      <c r="B618" s="3" t="s">
        <v>781</v>
      </c>
      <c r="C618" s="3" t="s">
        <v>518</v>
      </c>
      <c r="D618" s="4">
        <v>89237.104999999996</v>
      </c>
    </row>
    <row r="619" spans="1:4" outlineLevel="2" x14ac:dyDescent="0.2">
      <c r="A619" s="3" t="s">
        <v>590</v>
      </c>
      <c r="B619" s="3" t="s">
        <v>781</v>
      </c>
      <c r="C619" s="3" t="s">
        <v>103</v>
      </c>
      <c r="D619" s="4">
        <v>313154.99440000003</v>
      </c>
    </row>
    <row r="620" spans="1:4" outlineLevel="2" x14ac:dyDescent="0.2">
      <c r="A620" s="3" t="s">
        <v>590</v>
      </c>
      <c r="B620" s="3" t="s">
        <v>781</v>
      </c>
      <c r="C620" s="3" t="s">
        <v>696</v>
      </c>
      <c r="D620" s="4">
        <v>12643.21</v>
      </c>
    </row>
    <row r="621" spans="1:4" outlineLevel="2" x14ac:dyDescent="0.2">
      <c r="A621" s="3" t="s">
        <v>590</v>
      </c>
      <c r="B621" s="3" t="s">
        <v>781</v>
      </c>
      <c r="C621" s="3" t="s">
        <v>697</v>
      </c>
      <c r="D621" s="4">
        <v>56363.834999999999</v>
      </c>
    </row>
    <row r="622" spans="1:4" outlineLevel="2" x14ac:dyDescent="0.2">
      <c r="A622" s="3" t="s">
        <v>590</v>
      </c>
      <c r="B622" s="3" t="s">
        <v>781</v>
      </c>
      <c r="C622" s="3" t="s">
        <v>104</v>
      </c>
      <c r="D622" s="4">
        <v>357616.91142000002</v>
      </c>
    </row>
    <row r="623" spans="1:4" outlineLevel="2" x14ac:dyDescent="0.2">
      <c r="A623" s="3" t="s">
        <v>590</v>
      </c>
      <c r="B623" s="3" t="s">
        <v>781</v>
      </c>
      <c r="C623" s="3" t="s">
        <v>426</v>
      </c>
      <c r="D623" s="4">
        <v>50929.067999999999</v>
      </c>
    </row>
    <row r="624" spans="1:4" outlineLevel="1" x14ac:dyDescent="0.2">
      <c r="A624" s="6" t="s">
        <v>885</v>
      </c>
      <c r="D624" s="8">
        <f>SUBTOTAL(9,D610:D623)</f>
        <v>1717245.3938399998</v>
      </c>
    </row>
    <row r="625" spans="1:4" outlineLevel="1" x14ac:dyDescent="0.2">
      <c r="A625" s="6"/>
    </row>
    <row r="626" spans="1:4" outlineLevel="2" x14ac:dyDescent="0.2">
      <c r="A626" s="3" t="s">
        <v>591</v>
      </c>
      <c r="B626" s="3" t="s">
        <v>782</v>
      </c>
      <c r="C626" s="3" t="s">
        <v>111</v>
      </c>
      <c r="D626" s="4">
        <v>20214.48</v>
      </c>
    </row>
    <row r="627" spans="1:4" outlineLevel="2" x14ac:dyDescent="0.2">
      <c r="A627" s="3" t="s">
        <v>591</v>
      </c>
      <c r="B627" s="3" t="s">
        <v>782</v>
      </c>
      <c r="C627" s="3" t="s">
        <v>112</v>
      </c>
      <c r="D627" s="4">
        <v>146940.46195</v>
      </c>
    </row>
    <row r="628" spans="1:4" outlineLevel="2" x14ac:dyDescent="0.2">
      <c r="A628" s="3" t="s">
        <v>591</v>
      </c>
      <c r="B628" s="3" t="s">
        <v>782</v>
      </c>
      <c r="C628" s="3" t="s">
        <v>698</v>
      </c>
      <c r="D628" s="4">
        <v>9963.072900000001</v>
      </c>
    </row>
    <row r="629" spans="1:4" outlineLevel="2" x14ac:dyDescent="0.2">
      <c r="A629" s="3" t="s">
        <v>591</v>
      </c>
      <c r="B629" s="3" t="s">
        <v>782</v>
      </c>
      <c r="C629" s="3" t="s">
        <v>113</v>
      </c>
      <c r="D629" s="4">
        <v>73079.789999999994</v>
      </c>
    </row>
    <row r="630" spans="1:4" outlineLevel="2" x14ac:dyDescent="0.2">
      <c r="A630" s="3" t="s">
        <v>591</v>
      </c>
      <c r="B630" s="3" t="s">
        <v>782</v>
      </c>
      <c r="C630" s="3" t="s">
        <v>114</v>
      </c>
      <c r="D630" s="4">
        <v>64083.395400000001</v>
      </c>
    </row>
    <row r="631" spans="1:4" outlineLevel="2" x14ac:dyDescent="0.2">
      <c r="A631" s="3" t="s">
        <v>591</v>
      </c>
      <c r="B631" s="3" t="s">
        <v>782</v>
      </c>
      <c r="C631" s="3" t="s">
        <v>115</v>
      </c>
      <c r="D631" s="4">
        <v>10545.13796</v>
      </c>
    </row>
    <row r="632" spans="1:4" outlineLevel="2" x14ac:dyDescent="0.2">
      <c r="A632" s="3" t="s">
        <v>591</v>
      </c>
      <c r="B632" s="3" t="s">
        <v>782</v>
      </c>
      <c r="C632" s="3" t="s">
        <v>116</v>
      </c>
      <c r="D632" s="4">
        <v>98521.982000000004</v>
      </c>
    </row>
    <row r="633" spans="1:4" outlineLevel="2" x14ac:dyDescent="0.2">
      <c r="A633" s="3" t="s">
        <v>591</v>
      </c>
      <c r="B633" s="3" t="s">
        <v>782</v>
      </c>
      <c r="C633" s="3" t="s">
        <v>117</v>
      </c>
      <c r="D633" s="4">
        <v>201207.36359999998</v>
      </c>
    </row>
    <row r="634" spans="1:4" outlineLevel="2" x14ac:dyDescent="0.2">
      <c r="A634" s="3" t="s">
        <v>591</v>
      </c>
      <c r="B634" s="3" t="s">
        <v>782</v>
      </c>
      <c r="C634" s="3" t="s">
        <v>118</v>
      </c>
      <c r="D634" s="4">
        <v>70813.3</v>
      </c>
    </row>
    <row r="635" spans="1:4" outlineLevel="2" x14ac:dyDescent="0.2">
      <c r="A635" s="3" t="s">
        <v>591</v>
      </c>
      <c r="B635" s="3" t="s">
        <v>782</v>
      </c>
      <c r="C635" s="3" t="s">
        <v>119</v>
      </c>
      <c r="D635" s="4">
        <v>105300.823</v>
      </c>
    </row>
    <row r="636" spans="1:4" outlineLevel="2" x14ac:dyDescent="0.2">
      <c r="A636" s="3" t="s">
        <v>591</v>
      </c>
      <c r="B636" s="3" t="s">
        <v>782</v>
      </c>
      <c r="C636" s="3" t="s">
        <v>120</v>
      </c>
      <c r="D636" s="4">
        <v>101004.30249999999</v>
      </c>
    </row>
    <row r="637" spans="1:4" outlineLevel="2" x14ac:dyDescent="0.2">
      <c r="A637" s="3" t="s">
        <v>591</v>
      </c>
      <c r="B637" s="3" t="s">
        <v>782</v>
      </c>
      <c r="C637" s="3" t="s">
        <v>51</v>
      </c>
      <c r="D637" s="4">
        <v>35464.603499999997</v>
      </c>
    </row>
    <row r="638" spans="1:4" outlineLevel="2" x14ac:dyDescent="0.2">
      <c r="A638" s="3" t="s">
        <v>591</v>
      </c>
      <c r="B638" s="3" t="s">
        <v>782</v>
      </c>
      <c r="C638" s="3" t="s">
        <v>121</v>
      </c>
      <c r="D638" s="4">
        <v>32302.47</v>
      </c>
    </row>
    <row r="639" spans="1:4" outlineLevel="2" x14ac:dyDescent="0.2">
      <c r="A639" s="3" t="s">
        <v>591</v>
      </c>
      <c r="B639" s="3" t="s">
        <v>782</v>
      </c>
      <c r="C639" s="3" t="s">
        <v>122</v>
      </c>
      <c r="D639" s="4">
        <v>39025.975960000003</v>
      </c>
    </row>
    <row r="640" spans="1:4" outlineLevel="2" x14ac:dyDescent="0.2">
      <c r="A640" s="3" t="s">
        <v>591</v>
      </c>
      <c r="B640" s="3" t="s">
        <v>782</v>
      </c>
      <c r="C640" s="3" t="s">
        <v>123</v>
      </c>
      <c r="D640" s="4">
        <v>289664.86450000003</v>
      </c>
    </row>
    <row r="641" spans="1:4" outlineLevel="2" x14ac:dyDescent="0.2">
      <c r="A641" s="3" t="s">
        <v>591</v>
      </c>
      <c r="B641" s="3" t="s">
        <v>782</v>
      </c>
      <c r="C641" s="3" t="s">
        <v>124</v>
      </c>
      <c r="D641" s="4">
        <v>87951.228499999997</v>
      </c>
    </row>
    <row r="642" spans="1:4" outlineLevel="2" x14ac:dyDescent="0.2">
      <c r="A642" s="3" t="s">
        <v>591</v>
      </c>
      <c r="B642" s="3" t="s">
        <v>782</v>
      </c>
      <c r="C642" s="3" t="s">
        <v>125</v>
      </c>
      <c r="D642" s="4">
        <v>214192.334</v>
      </c>
    </row>
    <row r="643" spans="1:4" outlineLevel="2" x14ac:dyDescent="0.2">
      <c r="A643" s="3" t="s">
        <v>591</v>
      </c>
      <c r="B643" s="3" t="s">
        <v>782</v>
      </c>
      <c r="C643" s="3" t="s">
        <v>126</v>
      </c>
      <c r="D643" s="4">
        <v>-2246.3420000000001</v>
      </c>
    </row>
    <row r="644" spans="1:4" outlineLevel="2" x14ac:dyDescent="0.2">
      <c r="A644" s="3" t="s">
        <v>591</v>
      </c>
      <c r="B644" s="3" t="s">
        <v>782</v>
      </c>
      <c r="C644" s="3" t="s">
        <v>128</v>
      </c>
      <c r="D644" s="4">
        <v>22096.05</v>
      </c>
    </row>
    <row r="645" spans="1:4" outlineLevel="2" x14ac:dyDescent="0.2">
      <c r="A645" s="3" t="s">
        <v>591</v>
      </c>
      <c r="B645" s="3" t="s">
        <v>782</v>
      </c>
      <c r="C645" s="3" t="s">
        <v>129</v>
      </c>
      <c r="D645" s="4">
        <v>18863.343000000001</v>
      </c>
    </row>
    <row r="646" spans="1:4" outlineLevel="2" x14ac:dyDescent="0.2">
      <c r="A646" s="3" t="s">
        <v>591</v>
      </c>
      <c r="B646" s="3" t="s">
        <v>782</v>
      </c>
      <c r="C646" s="3" t="s">
        <v>130</v>
      </c>
      <c r="D646" s="4">
        <f>47138.625+41453.26</f>
        <v>88591.885000000009</v>
      </c>
    </row>
    <row r="647" spans="1:4" outlineLevel="2" x14ac:dyDescent="0.2">
      <c r="A647" s="3" t="s">
        <v>591</v>
      </c>
      <c r="B647" s="3" t="s">
        <v>782</v>
      </c>
      <c r="C647" s="3" t="s">
        <v>352</v>
      </c>
      <c r="D647" s="4">
        <v>2260.44</v>
      </c>
    </row>
    <row r="648" spans="1:4" outlineLevel="2" x14ac:dyDescent="0.2">
      <c r="A648" s="3" t="s">
        <v>591</v>
      </c>
      <c r="B648" s="3" t="s">
        <v>782</v>
      </c>
      <c r="C648" s="3" t="s">
        <v>699</v>
      </c>
      <c r="D648" s="4">
        <v>22030.974999999999</v>
      </c>
    </row>
    <row r="649" spans="1:4" outlineLevel="2" x14ac:dyDescent="0.2">
      <c r="A649" s="3" t="s">
        <v>591</v>
      </c>
      <c r="B649" s="3" t="s">
        <v>782</v>
      </c>
      <c r="C649" s="3" t="s">
        <v>131</v>
      </c>
      <c r="D649" s="4">
        <v>549598.92590000003</v>
      </c>
    </row>
    <row r="650" spans="1:4" outlineLevel="2" x14ac:dyDescent="0.2">
      <c r="A650" s="3" t="s">
        <v>591</v>
      </c>
      <c r="B650" s="3" t="s">
        <v>782</v>
      </c>
      <c r="C650" s="3" t="s">
        <v>132</v>
      </c>
      <c r="D650" s="4">
        <v>77012.538</v>
      </c>
    </row>
    <row r="651" spans="1:4" outlineLevel="2" x14ac:dyDescent="0.2">
      <c r="A651" s="3" t="s">
        <v>591</v>
      </c>
      <c r="B651" s="3" t="s">
        <v>782</v>
      </c>
      <c r="C651" s="3" t="s">
        <v>519</v>
      </c>
      <c r="D651" s="4">
        <v>85682.09</v>
      </c>
    </row>
    <row r="652" spans="1:4" outlineLevel="2" x14ac:dyDescent="0.2">
      <c r="A652" s="3" t="s">
        <v>591</v>
      </c>
      <c r="B652" s="3" t="s">
        <v>782</v>
      </c>
      <c r="C652" s="3" t="s">
        <v>133</v>
      </c>
      <c r="D652" s="4">
        <v>485896.87084999995</v>
      </c>
    </row>
    <row r="653" spans="1:4" outlineLevel="1" x14ac:dyDescent="0.2">
      <c r="A653" s="6" t="s">
        <v>886</v>
      </c>
      <c r="D653" s="8">
        <f>SUBTOTAL(9,D626:D652)</f>
        <v>2950062.3615200003</v>
      </c>
    </row>
    <row r="654" spans="1:4" outlineLevel="1" x14ac:dyDescent="0.2">
      <c r="A654" s="6"/>
    </row>
    <row r="655" spans="1:4" outlineLevel="2" x14ac:dyDescent="0.2">
      <c r="A655" s="3" t="s">
        <v>592</v>
      </c>
      <c r="B655" s="3" t="s">
        <v>783</v>
      </c>
      <c r="C655" s="3" t="s">
        <v>210</v>
      </c>
      <c r="D655" s="4">
        <v>46331.676099999997</v>
      </c>
    </row>
    <row r="656" spans="1:4" outlineLevel="2" x14ac:dyDescent="0.2">
      <c r="A656" s="3" t="s">
        <v>592</v>
      </c>
      <c r="B656" s="3" t="s">
        <v>783</v>
      </c>
      <c r="C656" s="3" t="s">
        <v>211</v>
      </c>
      <c r="D656" s="4">
        <v>40195.879999999997</v>
      </c>
    </row>
    <row r="657" spans="1:4" outlineLevel="2" x14ac:dyDescent="0.2">
      <c r="A657" s="3" t="s">
        <v>592</v>
      </c>
      <c r="B657" s="3" t="s">
        <v>783</v>
      </c>
      <c r="C657" s="3" t="s">
        <v>700</v>
      </c>
      <c r="D657" s="4">
        <v>105912.295</v>
      </c>
    </row>
    <row r="658" spans="1:4" outlineLevel="2" x14ac:dyDescent="0.2">
      <c r="A658" s="3" t="s">
        <v>592</v>
      </c>
      <c r="B658" s="3" t="s">
        <v>783</v>
      </c>
      <c r="C658" s="3" t="s">
        <v>701</v>
      </c>
      <c r="D658" s="4">
        <v>20332.64374</v>
      </c>
    </row>
    <row r="659" spans="1:4" outlineLevel="2" x14ac:dyDescent="0.2">
      <c r="A659" s="3" t="s">
        <v>592</v>
      </c>
      <c r="B659" s="3" t="s">
        <v>783</v>
      </c>
      <c r="C659" s="3" t="s">
        <v>702</v>
      </c>
      <c r="D659" s="4">
        <v>222066.495</v>
      </c>
    </row>
    <row r="660" spans="1:4" outlineLevel="2" x14ac:dyDescent="0.2">
      <c r="A660" s="3" t="s">
        <v>592</v>
      </c>
      <c r="B660" s="3" t="s">
        <v>783</v>
      </c>
      <c r="C660" s="3" t="s">
        <v>520</v>
      </c>
      <c r="D660" s="4">
        <v>18646.439999999999</v>
      </c>
    </row>
    <row r="661" spans="1:4" outlineLevel="2" x14ac:dyDescent="0.2">
      <c r="A661" s="3" t="s">
        <v>592</v>
      </c>
      <c r="B661" s="3" t="s">
        <v>783</v>
      </c>
      <c r="C661" s="3" t="s">
        <v>703</v>
      </c>
      <c r="D661" s="4">
        <v>70206.361999999994</v>
      </c>
    </row>
    <row r="662" spans="1:4" outlineLevel="2" x14ac:dyDescent="0.2">
      <c r="A662" s="3" t="s">
        <v>592</v>
      </c>
      <c r="B662" s="3" t="s">
        <v>783</v>
      </c>
      <c r="C662" s="3" t="s">
        <v>212</v>
      </c>
      <c r="D662" s="4">
        <v>29449.040000000001</v>
      </c>
    </row>
    <row r="663" spans="1:4" outlineLevel="2" x14ac:dyDescent="0.2">
      <c r="A663" s="3" t="s">
        <v>592</v>
      </c>
      <c r="B663" s="3" t="s">
        <v>783</v>
      </c>
      <c r="C663" s="3" t="s">
        <v>213</v>
      </c>
      <c r="D663" s="4">
        <v>64679.87079999999</v>
      </c>
    </row>
    <row r="664" spans="1:4" outlineLevel="2" x14ac:dyDescent="0.2">
      <c r="A664" s="3" t="s">
        <v>592</v>
      </c>
      <c r="B664" s="3" t="s">
        <v>783</v>
      </c>
      <c r="C664" s="3" t="s">
        <v>521</v>
      </c>
      <c r="D664" s="4">
        <v>54763.424500000008</v>
      </c>
    </row>
    <row r="665" spans="1:4" outlineLevel="2" x14ac:dyDescent="0.2">
      <c r="A665" s="3" t="s">
        <v>592</v>
      </c>
      <c r="B665" s="3" t="s">
        <v>783</v>
      </c>
      <c r="C665" s="3" t="s">
        <v>704</v>
      </c>
      <c r="D665" s="4">
        <v>42609.71</v>
      </c>
    </row>
    <row r="666" spans="1:4" outlineLevel="2" x14ac:dyDescent="0.2">
      <c r="A666" s="3" t="s">
        <v>592</v>
      </c>
      <c r="B666" s="3" t="s">
        <v>783</v>
      </c>
      <c r="C666" s="3" t="s">
        <v>214</v>
      </c>
      <c r="D666" s="4">
        <v>565936.42692</v>
      </c>
    </row>
    <row r="667" spans="1:4" outlineLevel="2" x14ac:dyDescent="0.2">
      <c r="A667" s="3" t="s">
        <v>592</v>
      </c>
      <c r="B667" s="3" t="s">
        <v>783</v>
      </c>
      <c r="C667" s="3" t="s">
        <v>215</v>
      </c>
      <c r="D667" s="4">
        <v>114473.15</v>
      </c>
    </row>
    <row r="668" spans="1:4" outlineLevel="2" x14ac:dyDescent="0.2">
      <c r="A668" s="3" t="s">
        <v>592</v>
      </c>
      <c r="B668" s="3" t="s">
        <v>783</v>
      </c>
      <c r="C668" s="3" t="s">
        <v>216</v>
      </c>
      <c r="D668" s="4">
        <v>292773.50269999995</v>
      </c>
    </row>
    <row r="669" spans="1:4" outlineLevel="2" x14ac:dyDescent="0.2">
      <c r="A669" s="3" t="s">
        <v>592</v>
      </c>
      <c r="B669" s="3" t="s">
        <v>783</v>
      </c>
      <c r="C669" s="3" t="s">
        <v>217</v>
      </c>
      <c r="D669" s="4">
        <v>1979.88</v>
      </c>
    </row>
    <row r="670" spans="1:4" outlineLevel="2" x14ac:dyDescent="0.2">
      <c r="A670" s="3" t="s">
        <v>592</v>
      </c>
      <c r="B670" s="3" t="s">
        <v>783</v>
      </c>
      <c r="C670" s="3" t="s">
        <v>218</v>
      </c>
      <c r="D670" s="4">
        <v>27335.06</v>
      </c>
    </row>
    <row r="671" spans="1:4" outlineLevel="1" x14ac:dyDescent="0.2">
      <c r="A671" s="6" t="s">
        <v>887</v>
      </c>
      <c r="D671" s="8">
        <f>SUBTOTAL(9,D655:D670)</f>
        <v>1717691.8567599999</v>
      </c>
    </row>
    <row r="672" spans="1:4" outlineLevel="1" x14ac:dyDescent="0.2">
      <c r="A672" s="6"/>
    </row>
    <row r="673" spans="1:4" outlineLevel="2" x14ac:dyDescent="0.2">
      <c r="A673" s="3" t="s">
        <v>593</v>
      </c>
      <c r="B673" s="3" t="s">
        <v>784</v>
      </c>
      <c r="C673" s="3" t="s">
        <v>228</v>
      </c>
      <c r="D673" s="4">
        <v>360487.70160000003</v>
      </c>
    </row>
    <row r="674" spans="1:4" outlineLevel="2" x14ac:dyDescent="0.2">
      <c r="A674" s="3" t="s">
        <v>593</v>
      </c>
      <c r="B674" s="3" t="s">
        <v>784</v>
      </c>
      <c r="C674" s="3" t="s">
        <v>229</v>
      </c>
      <c r="D674" s="4">
        <v>41342.678</v>
      </c>
    </row>
    <row r="675" spans="1:4" outlineLevel="2" x14ac:dyDescent="0.2">
      <c r="A675" s="3" t="s">
        <v>593</v>
      </c>
      <c r="B675" s="3" t="s">
        <v>784</v>
      </c>
      <c r="C675" s="3" t="s">
        <v>230</v>
      </c>
      <c r="D675" s="4">
        <v>117832.27596</v>
      </c>
    </row>
    <row r="676" spans="1:4" outlineLevel="2" x14ac:dyDescent="0.2">
      <c r="A676" s="3" t="s">
        <v>593</v>
      </c>
      <c r="B676" s="3" t="s">
        <v>784</v>
      </c>
      <c r="C676" s="3" t="s">
        <v>231</v>
      </c>
      <c r="D676" s="4">
        <v>9119.1899999999987</v>
      </c>
    </row>
    <row r="677" spans="1:4" outlineLevel="2" x14ac:dyDescent="0.2">
      <c r="A677" s="3" t="s">
        <v>593</v>
      </c>
      <c r="B677" s="3" t="s">
        <v>784</v>
      </c>
      <c r="C677" s="3" t="s">
        <v>701</v>
      </c>
      <c r="D677" s="4">
        <v>60558.045060000004</v>
      </c>
    </row>
    <row r="678" spans="1:4" outlineLevel="2" x14ac:dyDescent="0.2">
      <c r="A678" s="3" t="s">
        <v>593</v>
      </c>
      <c r="B678" s="3" t="s">
        <v>784</v>
      </c>
      <c r="C678" s="3" t="s">
        <v>232</v>
      </c>
      <c r="D678" s="4">
        <v>1378325.7346000001</v>
      </c>
    </row>
    <row r="679" spans="1:4" outlineLevel="2" x14ac:dyDescent="0.2">
      <c r="A679" s="3" t="s">
        <v>593</v>
      </c>
      <c r="B679" s="3" t="s">
        <v>784</v>
      </c>
      <c r="C679" s="3" t="s">
        <v>522</v>
      </c>
      <c r="D679" s="4">
        <v>66980.209999999992</v>
      </c>
    </row>
    <row r="680" spans="1:4" outlineLevel="2" x14ac:dyDescent="0.2">
      <c r="A680" s="3" t="s">
        <v>593</v>
      </c>
      <c r="B680" s="3" t="s">
        <v>784</v>
      </c>
      <c r="C680" s="3" t="s">
        <v>233</v>
      </c>
      <c r="D680" s="4">
        <v>741566.38100000005</v>
      </c>
    </row>
    <row r="681" spans="1:4" outlineLevel="2" x14ac:dyDescent="0.2">
      <c r="A681" s="3" t="s">
        <v>593</v>
      </c>
      <c r="B681" s="3" t="s">
        <v>784</v>
      </c>
      <c r="C681" s="3" t="s">
        <v>234</v>
      </c>
      <c r="D681" s="4">
        <v>393545.54680000001</v>
      </c>
    </row>
    <row r="682" spans="1:4" outlineLevel="2" x14ac:dyDescent="0.2">
      <c r="A682" s="3" t="s">
        <v>593</v>
      </c>
      <c r="B682" s="3" t="s">
        <v>784</v>
      </c>
      <c r="C682" s="3" t="s">
        <v>259</v>
      </c>
      <c r="D682" s="4">
        <v>374708.96799999999</v>
      </c>
    </row>
    <row r="683" spans="1:4" outlineLevel="2" x14ac:dyDescent="0.2">
      <c r="A683" s="3" t="s">
        <v>593</v>
      </c>
      <c r="B683" s="3" t="s">
        <v>784</v>
      </c>
      <c r="C683" s="3" t="s">
        <v>235</v>
      </c>
      <c r="D683" s="4">
        <v>507249.80100000004</v>
      </c>
    </row>
    <row r="684" spans="1:4" outlineLevel="2" x14ac:dyDescent="0.2">
      <c r="A684" s="3" t="s">
        <v>593</v>
      </c>
      <c r="B684" s="3" t="s">
        <v>784</v>
      </c>
      <c r="C684" s="3" t="s">
        <v>236</v>
      </c>
      <c r="D684" s="4">
        <v>673110.07120000001</v>
      </c>
    </row>
    <row r="685" spans="1:4" outlineLevel="2" x14ac:dyDescent="0.2">
      <c r="A685" s="3" t="s">
        <v>593</v>
      </c>
      <c r="B685" s="3" t="s">
        <v>784</v>
      </c>
      <c r="C685" s="3" t="s">
        <v>237</v>
      </c>
      <c r="D685" s="4">
        <v>399042.24900000001</v>
      </c>
    </row>
    <row r="686" spans="1:4" outlineLevel="2" x14ac:dyDescent="0.2">
      <c r="A686" s="3" t="s">
        <v>593</v>
      </c>
      <c r="B686" s="3" t="s">
        <v>784</v>
      </c>
      <c r="C686" s="3" t="s">
        <v>705</v>
      </c>
      <c r="D686" s="4">
        <v>12643.21</v>
      </c>
    </row>
    <row r="687" spans="1:4" outlineLevel="2" x14ac:dyDescent="0.2">
      <c r="A687" s="3" t="s">
        <v>593</v>
      </c>
      <c r="B687" s="3" t="s">
        <v>784</v>
      </c>
      <c r="C687" s="3" t="s">
        <v>238</v>
      </c>
      <c r="D687" s="4">
        <v>386137.19700000004</v>
      </c>
    </row>
    <row r="688" spans="1:4" outlineLevel="2" x14ac:dyDescent="0.2">
      <c r="A688" s="3" t="s">
        <v>593</v>
      </c>
      <c r="B688" s="3" t="s">
        <v>784</v>
      </c>
      <c r="C688" s="3" t="s">
        <v>239</v>
      </c>
      <c r="D688" s="4">
        <v>318328.24699999997</v>
      </c>
    </row>
    <row r="689" spans="1:4" outlineLevel="2" x14ac:dyDescent="0.2">
      <c r="A689" s="3" t="s">
        <v>593</v>
      </c>
      <c r="B689" s="3" t="s">
        <v>784</v>
      </c>
      <c r="C689" s="3" t="s">
        <v>240</v>
      </c>
      <c r="D689" s="4">
        <v>543680.64260000002</v>
      </c>
    </row>
    <row r="690" spans="1:4" outlineLevel="2" x14ac:dyDescent="0.2">
      <c r="A690" s="3" t="s">
        <v>593</v>
      </c>
      <c r="B690" s="3" t="s">
        <v>784</v>
      </c>
      <c r="C690" s="3" t="s">
        <v>241</v>
      </c>
      <c r="D690" s="4">
        <v>56782.4064</v>
      </c>
    </row>
    <row r="691" spans="1:4" outlineLevel="2" x14ac:dyDescent="0.2">
      <c r="A691" s="3" t="s">
        <v>593</v>
      </c>
      <c r="B691" s="3" t="s">
        <v>784</v>
      </c>
      <c r="C691" s="3" t="s">
        <v>260</v>
      </c>
      <c r="D691" s="4">
        <v>256270.01799999998</v>
      </c>
    </row>
    <row r="692" spans="1:4" outlineLevel="2" x14ac:dyDescent="0.2">
      <c r="A692" s="3" t="s">
        <v>593</v>
      </c>
      <c r="B692" s="3" t="s">
        <v>784</v>
      </c>
      <c r="C692" s="3" t="s">
        <v>242</v>
      </c>
      <c r="D692" s="4">
        <v>-158.11199999999999</v>
      </c>
    </row>
    <row r="693" spans="1:4" outlineLevel="2" x14ac:dyDescent="0.2">
      <c r="A693" s="3" t="s">
        <v>593</v>
      </c>
      <c r="B693" s="3" t="s">
        <v>784</v>
      </c>
      <c r="C693" s="3" t="s">
        <v>243</v>
      </c>
      <c r="D693" s="4">
        <v>383687.44039999996</v>
      </c>
    </row>
    <row r="694" spans="1:4" outlineLevel="2" x14ac:dyDescent="0.2">
      <c r="A694" s="3" t="s">
        <v>593</v>
      </c>
      <c r="B694" s="3" t="s">
        <v>784</v>
      </c>
      <c r="C694" s="3" t="s">
        <v>244</v>
      </c>
      <c r="D694" s="4">
        <v>996888.99390000012</v>
      </c>
    </row>
    <row r="695" spans="1:4" outlineLevel="2" x14ac:dyDescent="0.2">
      <c r="A695" s="3" t="s">
        <v>593</v>
      </c>
      <c r="B695" s="3" t="s">
        <v>784</v>
      </c>
      <c r="C695" s="3" t="s">
        <v>245</v>
      </c>
      <c r="D695" s="4">
        <v>98370.785000000003</v>
      </c>
    </row>
    <row r="696" spans="1:4" outlineLevel="2" x14ac:dyDescent="0.2">
      <c r="A696" s="3" t="s">
        <v>593</v>
      </c>
      <c r="B696" s="3" t="s">
        <v>784</v>
      </c>
      <c r="C696" s="3" t="s">
        <v>246</v>
      </c>
      <c r="D696" s="4">
        <v>983672.89070000011</v>
      </c>
    </row>
    <row r="697" spans="1:4" outlineLevel="2" x14ac:dyDescent="0.2">
      <c r="A697" s="3" t="s">
        <v>593</v>
      </c>
      <c r="B697" s="3" t="s">
        <v>784</v>
      </c>
      <c r="C697" s="3" t="s">
        <v>247</v>
      </c>
      <c r="D697" s="4">
        <v>36400.421999999999</v>
      </c>
    </row>
    <row r="698" spans="1:4" outlineLevel="2" x14ac:dyDescent="0.2">
      <c r="A698" s="3" t="s">
        <v>593</v>
      </c>
      <c r="B698" s="3" t="s">
        <v>784</v>
      </c>
      <c r="C698" s="3" t="s">
        <v>706</v>
      </c>
      <c r="D698" s="4">
        <v>5634.1859600000007</v>
      </c>
    </row>
    <row r="699" spans="1:4" outlineLevel="2" x14ac:dyDescent="0.2">
      <c r="A699" s="3" t="s">
        <v>593</v>
      </c>
      <c r="B699" s="3" t="s">
        <v>784</v>
      </c>
      <c r="C699" s="3" t="s">
        <v>248</v>
      </c>
      <c r="D699" s="4">
        <v>68839.675000000003</v>
      </c>
    </row>
    <row r="700" spans="1:4" outlineLevel="2" x14ac:dyDescent="0.2">
      <c r="A700" s="3" t="s">
        <v>593</v>
      </c>
      <c r="B700" s="3" t="s">
        <v>784</v>
      </c>
      <c r="C700" s="3" t="s">
        <v>249</v>
      </c>
      <c r="D700" s="4">
        <v>13067.18</v>
      </c>
    </row>
    <row r="701" spans="1:4" outlineLevel="2" x14ac:dyDescent="0.2">
      <c r="A701" s="3" t="s">
        <v>593</v>
      </c>
      <c r="B701" s="3" t="s">
        <v>784</v>
      </c>
      <c r="C701" s="3" t="s">
        <v>250</v>
      </c>
      <c r="D701" s="4">
        <v>83066.989000000001</v>
      </c>
    </row>
    <row r="702" spans="1:4" outlineLevel="2" x14ac:dyDescent="0.2">
      <c r="A702" s="3" t="s">
        <v>593</v>
      </c>
      <c r="B702" s="3" t="s">
        <v>784</v>
      </c>
      <c r="C702" s="3" t="s">
        <v>251</v>
      </c>
      <c r="D702" s="4">
        <v>1723272.9166999999</v>
      </c>
    </row>
    <row r="703" spans="1:4" outlineLevel="2" x14ac:dyDescent="0.2">
      <c r="A703" s="3" t="s">
        <v>593</v>
      </c>
      <c r="B703" s="3" t="s">
        <v>784</v>
      </c>
      <c r="C703" s="3" t="s">
        <v>252</v>
      </c>
      <c r="D703" s="4">
        <v>233469.50166999997</v>
      </c>
    </row>
    <row r="704" spans="1:4" outlineLevel="2" x14ac:dyDescent="0.2">
      <c r="A704" s="3" t="s">
        <v>593</v>
      </c>
      <c r="B704" s="3" t="s">
        <v>784</v>
      </c>
      <c r="C704" s="3" t="s">
        <v>253</v>
      </c>
      <c r="D704" s="4">
        <v>177018.6715</v>
      </c>
    </row>
    <row r="705" spans="1:4" outlineLevel="2" x14ac:dyDescent="0.2">
      <c r="A705" s="3" t="s">
        <v>593</v>
      </c>
      <c r="B705" s="3" t="s">
        <v>784</v>
      </c>
      <c r="C705" s="3" t="s">
        <v>254</v>
      </c>
      <c r="D705" s="4">
        <v>412507.31339999998</v>
      </c>
    </row>
    <row r="706" spans="1:4" outlineLevel="1" x14ac:dyDescent="0.2">
      <c r="A706" s="6" t="s">
        <v>888</v>
      </c>
      <c r="D706" s="8">
        <f>SUBTOTAL(9,D673:D705)</f>
        <v>11913449.426449999</v>
      </c>
    </row>
    <row r="707" spans="1:4" outlineLevel="1" x14ac:dyDescent="0.2">
      <c r="A707" s="6"/>
    </row>
    <row r="708" spans="1:4" outlineLevel="2" x14ac:dyDescent="0.2">
      <c r="A708" s="3" t="s">
        <v>594</v>
      </c>
      <c r="B708" s="3" t="s">
        <v>785</v>
      </c>
      <c r="C708" s="3" t="s">
        <v>304</v>
      </c>
      <c r="D708" s="4">
        <v>7686.3809999999994</v>
      </c>
    </row>
    <row r="709" spans="1:4" outlineLevel="2" x14ac:dyDescent="0.2">
      <c r="A709" s="3" t="s">
        <v>594</v>
      </c>
      <c r="B709" s="3" t="s">
        <v>785</v>
      </c>
      <c r="C709" s="3" t="s">
        <v>305</v>
      </c>
      <c r="D709" s="4">
        <v>173440.245</v>
      </c>
    </row>
    <row r="710" spans="1:4" outlineLevel="2" x14ac:dyDescent="0.2">
      <c r="A710" s="3" t="s">
        <v>594</v>
      </c>
      <c r="B710" s="3" t="s">
        <v>785</v>
      </c>
      <c r="C710" s="3" t="s">
        <v>306</v>
      </c>
      <c r="D710" s="4">
        <v>5043.8499999999995</v>
      </c>
    </row>
    <row r="711" spans="1:4" outlineLevel="2" x14ac:dyDescent="0.2">
      <c r="A711" s="3" t="s">
        <v>594</v>
      </c>
      <c r="B711" s="3" t="s">
        <v>785</v>
      </c>
      <c r="C711" s="3" t="s">
        <v>307</v>
      </c>
      <c r="D711" s="4">
        <v>195812.97000000003</v>
      </c>
    </row>
    <row r="712" spans="1:4" outlineLevel="2" x14ac:dyDescent="0.2">
      <c r="A712" s="3" t="s">
        <v>594</v>
      </c>
      <c r="B712" s="3" t="s">
        <v>785</v>
      </c>
      <c r="C712" s="3" t="s">
        <v>308</v>
      </c>
      <c r="D712" s="4">
        <v>46136.121399999996</v>
      </c>
    </row>
    <row r="713" spans="1:4" outlineLevel="2" x14ac:dyDescent="0.2">
      <c r="A713" s="3" t="s">
        <v>594</v>
      </c>
      <c r="B713" s="3" t="s">
        <v>785</v>
      </c>
      <c r="C713" s="3" t="s">
        <v>127</v>
      </c>
      <c r="D713" s="4">
        <v>248775.37580000001</v>
      </c>
    </row>
    <row r="714" spans="1:4" outlineLevel="2" x14ac:dyDescent="0.2">
      <c r="A714" s="3" t="s">
        <v>594</v>
      </c>
      <c r="B714" s="3" t="s">
        <v>785</v>
      </c>
      <c r="C714" s="3" t="s">
        <v>309</v>
      </c>
      <c r="D714" s="4">
        <v>115578.75950000001</v>
      </c>
    </row>
    <row r="715" spans="1:4" outlineLevel="2" x14ac:dyDescent="0.2">
      <c r="A715" s="3" t="s">
        <v>594</v>
      </c>
      <c r="B715" s="3" t="s">
        <v>785</v>
      </c>
      <c r="C715" s="3" t="s">
        <v>707</v>
      </c>
      <c r="D715" s="4">
        <v>45704.927800000005</v>
      </c>
    </row>
    <row r="716" spans="1:4" outlineLevel="1" x14ac:dyDescent="0.2">
      <c r="A716" s="6" t="s">
        <v>889</v>
      </c>
      <c r="D716" s="8">
        <f>SUBTOTAL(9,D708:D715)</f>
        <v>838178.63049999997</v>
      </c>
    </row>
    <row r="717" spans="1:4" outlineLevel="1" x14ac:dyDescent="0.2">
      <c r="A717" s="6"/>
    </row>
    <row r="718" spans="1:4" outlineLevel="2" x14ac:dyDescent="0.2">
      <c r="A718" s="3" t="s">
        <v>595</v>
      </c>
      <c r="B718" s="3" t="s">
        <v>786</v>
      </c>
      <c r="C718" s="3" t="s">
        <v>708</v>
      </c>
      <c r="D718" s="4">
        <v>32393.88</v>
      </c>
    </row>
    <row r="719" spans="1:4" outlineLevel="1" x14ac:dyDescent="0.2">
      <c r="A719" s="6" t="s">
        <v>890</v>
      </c>
      <c r="D719" s="8">
        <f>SUBTOTAL(9,D718:D718)</f>
        <v>32393.88</v>
      </c>
    </row>
    <row r="720" spans="1:4" outlineLevel="1" x14ac:dyDescent="0.2">
      <c r="A720" s="6"/>
    </row>
    <row r="721" spans="1:4" outlineLevel="2" x14ac:dyDescent="0.2">
      <c r="A721" s="3" t="s">
        <v>596</v>
      </c>
      <c r="B721" s="3" t="s">
        <v>787</v>
      </c>
      <c r="C721" s="3" t="s">
        <v>709</v>
      </c>
      <c r="D721" s="4">
        <v>300.07499999999999</v>
      </c>
    </row>
    <row r="722" spans="1:4" outlineLevel="2" x14ac:dyDescent="0.2">
      <c r="A722" s="3" t="s">
        <v>596</v>
      </c>
      <c r="B722" s="3" t="s">
        <v>787</v>
      </c>
      <c r="C722" s="3" t="s">
        <v>52</v>
      </c>
      <c r="D722" s="4">
        <v>65671.55</v>
      </c>
    </row>
    <row r="723" spans="1:4" outlineLevel="1" x14ac:dyDescent="0.2">
      <c r="A723" s="6" t="s">
        <v>891</v>
      </c>
      <c r="D723" s="8">
        <f>SUBTOTAL(9,D721:D722)</f>
        <v>65971.625</v>
      </c>
    </row>
    <row r="724" spans="1:4" outlineLevel="1" x14ac:dyDescent="0.2">
      <c r="A724" s="6"/>
    </row>
    <row r="725" spans="1:4" outlineLevel="2" x14ac:dyDescent="0.2">
      <c r="A725" s="3" t="s">
        <v>597</v>
      </c>
      <c r="B725" s="3" t="s">
        <v>788</v>
      </c>
      <c r="C725" s="3" t="s">
        <v>296</v>
      </c>
      <c r="D725" s="4">
        <v>227191.8</v>
      </c>
    </row>
    <row r="726" spans="1:4" outlineLevel="2" x14ac:dyDescent="0.2">
      <c r="A726" s="3" t="s">
        <v>597</v>
      </c>
      <c r="B726" s="3" t="s">
        <v>788</v>
      </c>
      <c r="C726" s="3" t="s">
        <v>524</v>
      </c>
      <c r="D726" s="4">
        <v>34120</v>
      </c>
    </row>
    <row r="727" spans="1:4" outlineLevel="1" x14ac:dyDescent="0.2">
      <c r="A727" s="6" t="s">
        <v>892</v>
      </c>
      <c r="D727" s="8">
        <f>SUBTOTAL(9,D725:D726)</f>
        <v>261311.8</v>
      </c>
    </row>
    <row r="728" spans="1:4" outlineLevel="1" x14ac:dyDescent="0.2">
      <c r="A728" s="6"/>
    </row>
    <row r="729" spans="1:4" outlineLevel="2" x14ac:dyDescent="0.2">
      <c r="A729" s="3" t="s">
        <v>598</v>
      </c>
      <c r="B729" s="3" t="s">
        <v>789</v>
      </c>
      <c r="C729" s="3" t="s">
        <v>526</v>
      </c>
      <c r="D729" s="4">
        <v>2890</v>
      </c>
    </row>
    <row r="730" spans="1:4" outlineLevel="1" x14ac:dyDescent="0.2">
      <c r="A730" s="6" t="s">
        <v>893</v>
      </c>
      <c r="D730" s="8">
        <f>SUBTOTAL(9,D729:D729)</f>
        <v>2890</v>
      </c>
    </row>
    <row r="731" spans="1:4" outlineLevel="1" x14ac:dyDescent="0.2">
      <c r="A731" s="6"/>
    </row>
    <row r="732" spans="1:4" outlineLevel="2" x14ac:dyDescent="0.2">
      <c r="A732" s="3" t="s">
        <v>599</v>
      </c>
      <c r="B732" s="3" t="s">
        <v>790</v>
      </c>
      <c r="C732" s="3" t="s">
        <v>527</v>
      </c>
      <c r="D732" s="4">
        <v>96258.789000000004</v>
      </c>
    </row>
    <row r="733" spans="1:4" outlineLevel="2" x14ac:dyDescent="0.2">
      <c r="A733" s="3" t="s">
        <v>599</v>
      </c>
      <c r="B733" s="3" t="s">
        <v>790</v>
      </c>
      <c r="C733" s="3" t="s">
        <v>311</v>
      </c>
      <c r="D733" s="4">
        <v>77336.72099999999</v>
      </c>
    </row>
    <row r="734" spans="1:4" outlineLevel="2" x14ac:dyDescent="0.2">
      <c r="A734" s="3" t="s">
        <v>599</v>
      </c>
      <c r="B734" s="3" t="s">
        <v>790</v>
      </c>
      <c r="C734" s="3" t="s">
        <v>312</v>
      </c>
      <c r="D734" s="4">
        <v>90968.939999999988</v>
      </c>
    </row>
    <row r="735" spans="1:4" outlineLevel="2" x14ac:dyDescent="0.2">
      <c r="A735" s="3" t="s">
        <v>599</v>
      </c>
      <c r="B735" s="3" t="s">
        <v>790</v>
      </c>
      <c r="C735" s="3" t="s">
        <v>313</v>
      </c>
      <c r="D735" s="4">
        <v>77336.72099999999</v>
      </c>
    </row>
    <row r="736" spans="1:4" outlineLevel="1" x14ac:dyDescent="0.2">
      <c r="A736" s="6" t="s">
        <v>894</v>
      </c>
      <c r="D736" s="8">
        <f>SUBTOTAL(9,D732:D735)</f>
        <v>341901.17099999997</v>
      </c>
    </row>
    <row r="737" spans="1:4" outlineLevel="1" x14ac:dyDescent="0.2">
      <c r="A737" s="6"/>
    </row>
    <row r="738" spans="1:4" outlineLevel="2" x14ac:dyDescent="0.2">
      <c r="A738" s="3" t="s">
        <v>600</v>
      </c>
      <c r="B738" s="3" t="s">
        <v>791</v>
      </c>
      <c r="C738" s="3" t="s">
        <v>710</v>
      </c>
      <c r="D738" s="4">
        <v>25352.720000000001</v>
      </c>
    </row>
    <row r="739" spans="1:4" outlineLevel="2" x14ac:dyDescent="0.2">
      <c r="A739" s="3" t="s">
        <v>600</v>
      </c>
      <c r="B739" s="3" t="s">
        <v>791</v>
      </c>
      <c r="C739" s="3" t="s">
        <v>314</v>
      </c>
      <c r="D739" s="4">
        <v>74858.986999999994</v>
      </c>
    </row>
    <row r="740" spans="1:4" outlineLevel="1" x14ac:dyDescent="0.2">
      <c r="A740" s="6" t="s">
        <v>895</v>
      </c>
      <c r="D740" s="8">
        <f>SUBTOTAL(9,D738:D739)</f>
        <v>100211.70699999999</v>
      </c>
    </row>
    <row r="741" spans="1:4" outlineLevel="1" x14ac:dyDescent="0.2">
      <c r="A741" s="6"/>
    </row>
    <row r="742" spans="1:4" outlineLevel="2" x14ac:dyDescent="0.2">
      <c r="A742" s="3" t="s">
        <v>601</v>
      </c>
      <c r="B742" s="3" t="s">
        <v>792</v>
      </c>
      <c r="C742" s="3" t="s">
        <v>711</v>
      </c>
      <c r="D742" s="4">
        <v>2665.5202000000004</v>
      </c>
    </row>
    <row r="743" spans="1:4" outlineLevel="2" x14ac:dyDescent="0.2">
      <c r="A743" s="3" t="s">
        <v>601</v>
      </c>
      <c r="B743" s="3" t="s">
        <v>792</v>
      </c>
      <c r="C743" s="3" t="s">
        <v>414</v>
      </c>
      <c r="D743" s="4">
        <v>99175.722000000009</v>
      </c>
    </row>
    <row r="744" spans="1:4" outlineLevel="1" x14ac:dyDescent="0.2">
      <c r="A744" s="6" t="s">
        <v>896</v>
      </c>
      <c r="D744" s="8">
        <f>SUBTOTAL(9,D742:D743)</f>
        <v>101841.24220000001</v>
      </c>
    </row>
    <row r="745" spans="1:4" outlineLevel="1" x14ac:dyDescent="0.2">
      <c r="A745" s="6"/>
    </row>
    <row r="746" spans="1:4" outlineLevel="2" x14ac:dyDescent="0.2">
      <c r="A746" s="3" t="s">
        <v>602</v>
      </c>
      <c r="B746" s="3" t="s">
        <v>793</v>
      </c>
      <c r="C746" s="3" t="s">
        <v>709</v>
      </c>
      <c r="D746" s="4">
        <v>1184.5150000000001</v>
      </c>
    </row>
    <row r="747" spans="1:4" outlineLevel="2" x14ac:dyDescent="0.2">
      <c r="A747" s="3" t="s">
        <v>602</v>
      </c>
      <c r="B747" s="3" t="s">
        <v>793</v>
      </c>
      <c r="C747" s="3" t="s">
        <v>53</v>
      </c>
      <c r="D747" s="4">
        <v>1184.5150000000001</v>
      </c>
    </row>
    <row r="748" spans="1:4" outlineLevel="2" x14ac:dyDescent="0.2">
      <c r="A748" s="3" t="s">
        <v>602</v>
      </c>
      <c r="B748" s="3" t="s">
        <v>793</v>
      </c>
      <c r="C748" s="3" t="s">
        <v>712</v>
      </c>
      <c r="D748" s="4">
        <v>300.07499999999999</v>
      </c>
    </row>
    <row r="749" spans="1:4" outlineLevel="2" x14ac:dyDescent="0.2">
      <c r="A749" s="3" t="s">
        <v>602</v>
      </c>
      <c r="B749" s="3" t="s">
        <v>793</v>
      </c>
      <c r="C749" s="3" t="s">
        <v>54</v>
      </c>
      <c r="D749" s="4">
        <v>65671.55</v>
      </c>
    </row>
    <row r="750" spans="1:4" outlineLevel="1" x14ac:dyDescent="0.2">
      <c r="A750" s="6" t="s">
        <v>897</v>
      </c>
      <c r="D750" s="8">
        <f>SUBTOTAL(9,D746:D749)</f>
        <v>68340.654999999999</v>
      </c>
    </row>
    <row r="751" spans="1:4" outlineLevel="1" x14ac:dyDescent="0.2">
      <c r="A751" s="6"/>
    </row>
    <row r="752" spans="1:4" outlineLevel="2" x14ac:dyDescent="0.2">
      <c r="A752" s="3" t="s">
        <v>603</v>
      </c>
      <c r="B752" s="3" t="s">
        <v>794</v>
      </c>
      <c r="C752" s="3" t="s">
        <v>9</v>
      </c>
      <c r="D752" s="4">
        <v>4404.6490000000003</v>
      </c>
    </row>
    <row r="753" spans="1:4" outlineLevel="2" x14ac:dyDescent="0.2">
      <c r="A753" s="3" t="s">
        <v>603</v>
      </c>
      <c r="B753" s="3" t="s">
        <v>794</v>
      </c>
      <c r="C753" s="3" t="s">
        <v>440</v>
      </c>
      <c r="D753" s="4">
        <v>371.86</v>
      </c>
    </row>
    <row r="754" spans="1:4" outlineLevel="2" x14ac:dyDescent="0.2">
      <c r="A754" s="3" t="s">
        <v>603</v>
      </c>
      <c r="B754" s="3" t="s">
        <v>794</v>
      </c>
      <c r="C754" s="3" t="s">
        <v>441</v>
      </c>
      <c r="D754" s="4">
        <v>1066.4000000000001</v>
      </c>
    </row>
    <row r="755" spans="1:4" outlineLevel="2" x14ac:dyDescent="0.2">
      <c r="A755" s="3" t="s">
        <v>603</v>
      </c>
      <c r="B755" s="3" t="s">
        <v>794</v>
      </c>
      <c r="C755" s="3" t="s">
        <v>713</v>
      </c>
      <c r="D755" s="4">
        <v>33784.190999999999</v>
      </c>
    </row>
    <row r="756" spans="1:4" outlineLevel="1" x14ac:dyDescent="0.2">
      <c r="A756" s="6" t="s">
        <v>898</v>
      </c>
      <c r="D756" s="8">
        <f>SUBTOTAL(9,D752:D755)</f>
        <v>39627.1</v>
      </c>
    </row>
    <row r="757" spans="1:4" outlineLevel="1" x14ac:dyDescent="0.2">
      <c r="A757" s="6"/>
    </row>
    <row r="758" spans="1:4" outlineLevel="2" x14ac:dyDescent="0.2">
      <c r="A758" s="3" t="s">
        <v>604</v>
      </c>
      <c r="B758" s="3" t="s">
        <v>795</v>
      </c>
      <c r="C758" s="3" t="s">
        <v>310</v>
      </c>
      <c r="D758" s="4">
        <v>1313565.5399999998</v>
      </c>
    </row>
    <row r="759" spans="1:4" outlineLevel="1" x14ac:dyDescent="0.2">
      <c r="A759" s="6" t="s">
        <v>899</v>
      </c>
      <c r="D759" s="8">
        <f>SUBTOTAL(9,D758:D758)</f>
        <v>1313565.5399999998</v>
      </c>
    </row>
    <row r="760" spans="1:4" outlineLevel="1" x14ac:dyDescent="0.2">
      <c r="A760" s="6"/>
    </row>
    <row r="761" spans="1:4" outlineLevel="2" x14ac:dyDescent="0.2">
      <c r="A761" s="3" t="s">
        <v>605</v>
      </c>
      <c r="B761" s="3" t="s">
        <v>796</v>
      </c>
      <c r="C761" s="3" t="s">
        <v>434</v>
      </c>
      <c r="D761" s="4">
        <v>18549.55</v>
      </c>
    </row>
    <row r="762" spans="1:4" outlineLevel="1" x14ac:dyDescent="0.2">
      <c r="A762" s="6" t="s">
        <v>900</v>
      </c>
      <c r="D762" s="8">
        <f>SUBTOTAL(9,D761:D761)</f>
        <v>18549.55</v>
      </c>
    </row>
    <row r="763" spans="1:4" outlineLevel="1" x14ac:dyDescent="0.2">
      <c r="A763" s="6"/>
    </row>
    <row r="764" spans="1:4" outlineLevel="2" x14ac:dyDescent="0.2">
      <c r="A764" s="3" t="s">
        <v>606</v>
      </c>
      <c r="B764" s="3" t="s">
        <v>797</v>
      </c>
      <c r="C764" s="3" t="s">
        <v>714</v>
      </c>
      <c r="D764" s="4">
        <v>278.99</v>
      </c>
    </row>
    <row r="765" spans="1:4" outlineLevel="1" x14ac:dyDescent="0.2">
      <c r="A765" s="6" t="s">
        <v>901</v>
      </c>
      <c r="D765" s="8">
        <f>SUBTOTAL(9,D764:D764)</f>
        <v>278.99</v>
      </c>
    </row>
    <row r="766" spans="1:4" outlineLevel="1" x14ac:dyDescent="0.2">
      <c r="A766" s="6"/>
    </row>
    <row r="767" spans="1:4" outlineLevel="2" x14ac:dyDescent="0.2">
      <c r="A767" s="3" t="s">
        <v>607</v>
      </c>
      <c r="B767" s="3" t="s">
        <v>798</v>
      </c>
      <c r="C767" s="3" t="s">
        <v>664</v>
      </c>
      <c r="D767" s="4">
        <v>18208.215</v>
      </c>
    </row>
    <row r="768" spans="1:4" outlineLevel="2" x14ac:dyDescent="0.2">
      <c r="A768" s="3" t="s">
        <v>607</v>
      </c>
      <c r="B768" s="3" t="s">
        <v>798</v>
      </c>
      <c r="C768" s="3" t="s">
        <v>357</v>
      </c>
      <c r="D768" s="4">
        <v>272.54060000000004</v>
      </c>
    </row>
    <row r="769" spans="1:4" outlineLevel="2" x14ac:dyDescent="0.2">
      <c r="A769" s="3" t="s">
        <v>607</v>
      </c>
      <c r="B769" s="3" t="s">
        <v>798</v>
      </c>
      <c r="C769" s="3" t="s">
        <v>358</v>
      </c>
      <c r="D769" s="4">
        <v>264.5247</v>
      </c>
    </row>
    <row r="770" spans="1:4" outlineLevel="2" x14ac:dyDescent="0.2">
      <c r="A770" s="3" t="s">
        <v>607</v>
      </c>
      <c r="B770" s="3" t="s">
        <v>798</v>
      </c>
      <c r="C770" s="3" t="s">
        <v>359</v>
      </c>
      <c r="D770" s="4">
        <v>63.51</v>
      </c>
    </row>
    <row r="771" spans="1:4" outlineLevel="2" x14ac:dyDescent="0.2">
      <c r="A771" s="3" t="s">
        <v>607</v>
      </c>
      <c r="B771" s="3" t="s">
        <v>798</v>
      </c>
      <c r="C771" s="3" t="s">
        <v>360</v>
      </c>
      <c r="D771" s="4">
        <v>3520.6020000000003</v>
      </c>
    </row>
    <row r="772" spans="1:4" outlineLevel="2" x14ac:dyDescent="0.2">
      <c r="A772" s="3" t="s">
        <v>607</v>
      </c>
      <c r="B772" s="3" t="s">
        <v>798</v>
      </c>
      <c r="C772" s="3" t="s">
        <v>361</v>
      </c>
      <c r="D772" s="4">
        <v>83345.533200000005</v>
      </c>
    </row>
    <row r="773" spans="1:4" outlineLevel="2" x14ac:dyDescent="0.2">
      <c r="A773" s="3" t="s">
        <v>607</v>
      </c>
      <c r="B773" s="3" t="s">
        <v>798</v>
      </c>
      <c r="C773" s="3" t="s">
        <v>29</v>
      </c>
      <c r="D773" s="4">
        <v>62240.297600000005</v>
      </c>
    </row>
    <row r="774" spans="1:4" outlineLevel="2" x14ac:dyDescent="0.2">
      <c r="A774" s="3" t="s">
        <v>607</v>
      </c>
      <c r="B774" s="3" t="s">
        <v>798</v>
      </c>
      <c r="C774" s="3" t="s">
        <v>287</v>
      </c>
      <c r="D774" s="4">
        <v>19175.295020000001</v>
      </c>
    </row>
    <row r="775" spans="1:4" outlineLevel="2" x14ac:dyDescent="0.2">
      <c r="A775" s="3" t="s">
        <v>607</v>
      </c>
      <c r="B775" s="3" t="s">
        <v>798</v>
      </c>
      <c r="C775" s="3" t="s">
        <v>65</v>
      </c>
      <c r="D775" s="4">
        <v>23427.404999999999</v>
      </c>
    </row>
    <row r="776" spans="1:4" outlineLevel="2" x14ac:dyDescent="0.2">
      <c r="A776" s="3" t="s">
        <v>607</v>
      </c>
      <c r="B776" s="3" t="s">
        <v>798</v>
      </c>
      <c r="C776" s="3" t="s">
        <v>362</v>
      </c>
      <c r="D776" s="4">
        <v>186726.36840000001</v>
      </c>
    </row>
    <row r="777" spans="1:4" outlineLevel="2" x14ac:dyDescent="0.2">
      <c r="A777" s="3" t="s">
        <v>607</v>
      </c>
      <c r="B777" s="3" t="s">
        <v>798</v>
      </c>
      <c r="C777" s="3" t="s">
        <v>363</v>
      </c>
      <c r="D777" s="4">
        <v>13055.750800000002</v>
      </c>
    </row>
    <row r="778" spans="1:4" outlineLevel="2" x14ac:dyDescent="0.2">
      <c r="A778" s="3" t="s">
        <v>607</v>
      </c>
      <c r="B778" s="3" t="s">
        <v>798</v>
      </c>
      <c r="C778" s="3" t="s">
        <v>295</v>
      </c>
      <c r="D778" s="4">
        <v>4643.6539999999995</v>
      </c>
    </row>
    <row r="779" spans="1:4" outlineLevel="2" x14ac:dyDescent="0.2">
      <c r="A779" s="3" t="s">
        <v>607</v>
      </c>
      <c r="B779" s="3" t="s">
        <v>798</v>
      </c>
      <c r="C779" s="3" t="s">
        <v>364</v>
      </c>
      <c r="D779" s="4">
        <v>1.1102230246251575E-17</v>
      </c>
    </row>
    <row r="780" spans="1:4" outlineLevel="1" x14ac:dyDescent="0.2">
      <c r="A780" s="6" t="s">
        <v>902</v>
      </c>
      <c r="D780" s="8">
        <f>SUBTOTAL(9,D767:D779)</f>
        <v>414943.69631999993</v>
      </c>
    </row>
    <row r="781" spans="1:4" outlineLevel="1" x14ac:dyDescent="0.2">
      <c r="A781" s="6"/>
    </row>
    <row r="782" spans="1:4" outlineLevel="2" x14ac:dyDescent="0.2">
      <c r="A782" s="3" t="s">
        <v>608</v>
      </c>
      <c r="B782" s="3" t="s">
        <v>799</v>
      </c>
      <c r="C782" s="3" t="s">
        <v>413</v>
      </c>
      <c r="D782" s="4">
        <v>1346.3</v>
      </c>
    </row>
    <row r="783" spans="1:4" outlineLevel="1" x14ac:dyDescent="0.2">
      <c r="A783" s="6" t="s">
        <v>903</v>
      </c>
      <c r="D783" s="8">
        <f>SUBTOTAL(9,D782:D782)</f>
        <v>1346.3</v>
      </c>
    </row>
    <row r="784" spans="1:4" outlineLevel="1" x14ac:dyDescent="0.2">
      <c r="A784" s="6"/>
    </row>
    <row r="785" spans="1:4" outlineLevel="2" x14ac:dyDescent="0.2">
      <c r="A785" s="3" t="s">
        <v>609</v>
      </c>
      <c r="B785" s="3" t="s">
        <v>800</v>
      </c>
      <c r="C785" s="3" t="s">
        <v>315</v>
      </c>
      <c r="D785" s="4">
        <v>3598.9375</v>
      </c>
    </row>
    <row r="786" spans="1:4" outlineLevel="2" x14ac:dyDescent="0.2">
      <c r="A786" s="3" t="s">
        <v>609</v>
      </c>
      <c r="B786" s="3" t="s">
        <v>800</v>
      </c>
      <c r="C786" s="3" t="s">
        <v>316</v>
      </c>
      <c r="D786" s="4">
        <v>-2675.4349999999999</v>
      </c>
    </row>
    <row r="787" spans="1:4" outlineLevel="1" x14ac:dyDescent="0.2">
      <c r="A787" s="6" t="s">
        <v>904</v>
      </c>
      <c r="D787" s="8">
        <f>SUBTOTAL(9,D785:D786)</f>
        <v>923.50250000000005</v>
      </c>
    </row>
    <row r="788" spans="1:4" outlineLevel="1" x14ac:dyDescent="0.2">
      <c r="A788" s="6"/>
    </row>
    <row r="789" spans="1:4" outlineLevel="2" x14ac:dyDescent="0.2">
      <c r="A789" s="3" t="s">
        <v>610</v>
      </c>
      <c r="B789" s="3" t="s">
        <v>801</v>
      </c>
      <c r="C789" s="3" t="s">
        <v>317</v>
      </c>
      <c r="D789" s="4">
        <v>8816.652900000001</v>
      </c>
    </row>
    <row r="790" spans="1:4" outlineLevel="1" x14ac:dyDescent="0.2">
      <c r="A790" s="6" t="s">
        <v>905</v>
      </c>
      <c r="D790" s="8">
        <f>SUBTOTAL(9,D789:D789)</f>
        <v>8816.652900000001</v>
      </c>
    </row>
    <row r="791" spans="1:4" outlineLevel="1" x14ac:dyDescent="0.2">
      <c r="A791" s="6"/>
    </row>
    <row r="792" spans="1:4" outlineLevel="2" x14ac:dyDescent="0.2">
      <c r="A792" s="3" t="s">
        <v>611</v>
      </c>
      <c r="B792" s="3" t="s">
        <v>802</v>
      </c>
      <c r="C792" s="3" t="s">
        <v>715</v>
      </c>
      <c r="D792" s="4">
        <v>21669.946</v>
      </c>
    </row>
    <row r="793" spans="1:4" outlineLevel="1" x14ac:dyDescent="0.2">
      <c r="A793" s="6" t="s">
        <v>906</v>
      </c>
      <c r="D793" s="8">
        <f>SUBTOTAL(9,D792:D792)</f>
        <v>21669.946</v>
      </c>
    </row>
    <row r="794" spans="1:4" outlineLevel="1" x14ac:dyDescent="0.2">
      <c r="A794" s="6"/>
    </row>
    <row r="795" spans="1:4" outlineLevel="2" x14ac:dyDescent="0.2">
      <c r="A795" s="3" t="s">
        <v>612</v>
      </c>
      <c r="B795" s="3" t="s">
        <v>803</v>
      </c>
      <c r="C795" s="3" t="s">
        <v>481</v>
      </c>
      <c r="D795" s="4">
        <v>3202555</v>
      </c>
    </row>
    <row r="796" spans="1:4" outlineLevel="1" x14ac:dyDescent="0.2">
      <c r="A796" s="6" t="s">
        <v>907</v>
      </c>
      <c r="D796" s="8">
        <f>SUBTOTAL(9,D795:D795)</f>
        <v>3202555</v>
      </c>
    </row>
    <row r="797" spans="1:4" outlineLevel="1" x14ac:dyDescent="0.2">
      <c r="A797" s="6"/>
    </row>
    <row r="798" spans="1:4" outlineLevel="2" x14ac:dyDescent="0.2">
      <c r="A798" s="3" t="s">
        <v>613</v>
      </c>
      <c r="B798" s="3" t="s">
        <v>804</v>
      </c>
      <c r="C798" s="3" t="s">
        <v>302</v>
      </c>
      <c r="D798" s="4">
        <v>222257.55100000001</v>
      </c>
    </row>
    <row r="799" spans="1:4" outlineLevel="1" x14ac:dyDescent="0.2">
      <c r="A799" s="6" t="s">
        <v>908</v>
      </c>
      <c r="D799" s="8">
        <f>SUBTOTAL(9,D798:D798)</f>
        <v>222257.55100000001</v>
      </c>
    </row>
    <row r="800" spans="1:4" outlineLevel="1" x14ac:dyDescent="0.2">
      <c r="A800" s="6"/>
    </row>
    <row r="801" spans="1:4" outlineLevel="2" x14ac:dyDescent="0.2">
      <c r="A801" s="3" t="s">
        <v>614</v>
      </c>
      <c r="B801" s="3" t="s">
        <v>805</v>
      </c>
      <c r="C801" s="3" t="s">
        <v>488</v>
      </c>
      <c r="D801" s="4">
        <v>11924.764999999999</v>
      </c>
    </row>
    <row r="802" spans="1:4" outlineLevel="1" x14ac:dyDescent="0.2">
      <c r="A802" s="6" t="s">
        <v>909</v>
      </c>
      <c r="D802" s="8">
        <f>SUBTOTAL(9,D801:D801)</f>
        <v>11924.764999999999</v>
      </c>
    </row>
    <row r="803" spans="1:4" outlineLevel="1" x14ac:dyDescent="0.2">
      <c r="A803" s="6"/>
    </row>
    <row r="804" spans="1:4" outlineLevel="2" x14ac:dyDescent="0.2">
      <c r="A804" s="3" t="s">
        <v>615</v>
      </c>
      <c r="B804" s="3" t="s">
        <v>806</v>
      </c>
      <c r="C804" s="3" t="s">
        <v>716</v>
      </c>
      <c r="D804" s="4">
        <v>151.19999999999999</v>
      </c>
    </row>
    <row r="805" spans="1:4" outlineLevel="2" x14ac:dyDescent="0.2">
      <c r="A805" s="3" t="s">
        <v>615</v>
      </c>
      <c r="B805" s="3" t="s">
        <v>806</v>
      </c>
      <c r="C805" s="3" t="s">
        <v>489</v>
      </c>
      <c r="D805" s="4">
        <v>18585</v>
      </c>
    </row>
    <row r="806" spans="1:4" outlineLevel="1" x14ac:dyDescent="0.2">
      <c r="A806" s="6" t="s">
        <v>910</v>
      </c>
      <c r="D806" s="8">
        <f>SUBTOTAL(9,D804:D805)</f>
        <v>18736.2</v>
      </c>
    </row>
    <row r="807" spans="1:4" outlineLevel="1" x14ac:dyDescent="0.2">
      <c r="A807" s="6"/>
    </row>
    <row r="808" spans="1:4" outlineLevel="2" x14ac:dyDescent="0.2">
      <c r="A808" s="3" t="s">
        <v>616</v>
      </c>
      <c r="B808" s="3" t="s">
        <v>807</v>
      </c>
      <c r="C808" s="3" t="s">
        <v>490</v>
      </c>
      <c r="D808" s="4">
        <v>-176.36</v>
      </c>
    </row>
    <row r="809" spans="1:4" outlineLevel="1" x14ac:dyDescent="0.2">
      <c r="A809" s="6" t="s">
        <v>911</v>
      </c>
      <c r="D809" s="8">
        <f>SUBTOTAL(9,D808:D808)</f>
        <v>-176.36</v>
      </c>
    </row>
    <row r="810" spans="1:4" outlineLevel="1" x14ac:dyDescent="0.2">
      <c r="A810" s="6"/>
    </row>
    <row r="811" spans="1:4" outlineLevel="2" x14ac:dyDescent="0.2">
      <c r="A811" s="3" t="s">
        <v>617</v>
      </c>
      <c r="B811" s="3" t="s">
        <v>808</v>
      </c>
      <c r="C811" s="3" t="s">
        <v>495</v>
      </c>
      <c r="D811" s="4">
        <v>1406300.71</v>
      </c>
    </row>
    <row r="812" spans="1:4" outlineLevel="2" x14ac:dyDescent="0.2">
      <c r="A812" s="3" t="s">
        <v>617</v>
      </c>
      <c r="B812" s="3" t="s">
        <v>808</v>
      </c>
      <c r="C812" s="3" t="s">
        <v>493</v>
      </c>
      <c r="D812" s="4">
        <v>106002.98</v>
      </c>
    </row>
    <row r="813" spans="1:4" outlineLevel="1" x14ac:dyDescent="0.2">
      <c r="A813" s="6" t="s">
        <v>912</v>
      </c>
      <c r="D813" s="8">
        <f>SUBTOTAL(9,D811:D812)</f>
        <v>1512303.69</v>
      </c>
    </row>
    <row r="814" spans="1:4" outlineLevel="1" x14ac:dyDescent="0.2">
      <c r="A814" s="6"/>
    </row>
    <row r="815" spans="1:4" outlineLevel="2" x14ac:dyDescent="0.2">
      <c r="A815" s="3" t="s">
        <v>618</v>
      </c>
      <c r="B815" s="3" t="s">
        <v>809</v>
      </c>
      <c r="C815" s="3" t="s">
        <v>492</v>
      </c>
      <c r="D815" s="4">
        <v>16847591.610000003</v>
      </c>
    </row>
    <row r="816" spans="1:4" outlineLevel="2" x14ac:dyDescent="0.2">
      <c r="A816" s="3" t="s">
        <v>618</v>
      </c>
      <c r="B816" s="3" t="s">
        <v>809</v>
      </c>
      <c r="C816" s="3" t="s">
        <v>717</v>
      </c>
      <c r="D816" s="4">
        <v>85073.83</v>
      </c>
    </row>
    <row r="817" spans="1:4" outlineLevel="1" x14ac:dyDescent="0.2">
      <c r="A817" s="6" t="s">
        <v>913</v>
      </c>
      <c r="D817" s="8">
        <f>SUBTOTAL(9,D815:D816)</f>
        <v>16932665.440000001</v>
      </c>
    </row>
    <row r="818" spans="1:4" outlineLevel="1" x14ac:dyDescent="0.2">
      <c r="A818" s="6"/>
    </row>
    <row r="819" spans="1:4" outlineLevel="2" x14ac:dyDescent="0.2">
      <c r="A819" s="3" t="s">
        <v>619</v>
      </c>
      <c r="B819" s="3" t="s">
        <v>810</v>
      </c>
      <c r="C819" s="3" t="s">
        <v>491</v>
      </c>
      <c r="D819" s="4">
        <v>5948093.8100000005</v>
      </c>
    </row>
    <row r="820" spans="1:4" outlineLevel="2" x14ac:dyDescent="0.2">
      <c r="A820" s="3" t="s">
        <v>619</v>
      </c>
      <c r="B820" s="3" t="s">
        <v>810</v>
      </c>
      <c r="C820" s="3" t="s">
        <v>428</v>
      </c>
      <c r="D820" s="4">
        <v>12159.6</v>
      </c>
    </row>
    <row r="821" spans="1:4" outlineLevel="1" x14ac:dyDescent="0.2">
      <c r="A821" s="6" t="s">
        <v>914</v>
      </c>
      <c r="D821" s="8">
        <f>SUBTOTAL(9,D819:D820)</f>
        <v>5960253.4100000001</v>
      </c>
    </row>
    <row r="822" spans="1:4" outlineLevel="1" x14ac:dyDescent="0.2">
      <c r="A822" s="6"/>
    </row>
    <row r="823" spans="1:4" outlineLevel="2" x14ac:dyDescent="0.2">
      <c r="A823" s="3" t="s">
        <v>620</v>
      </c>
      <c r="B823" s="3" t="s">
        <v>811</v>
      </c>
      <c r="C823" s="3" t="s">
        <v>492</v>
      </c>
      <c r="D823" s="4">
        <v>9104492.540000001</v>
      </c>
    </row>
    <row r="824" spans="1:4" outlineLevel="1" x14ac:dyDescent="0.2">
      <c r="A824" s="6" t="s">
        <v>915</v>
      </c>
      <c r="D824" s="8">
        <f>SUBTOTAL(9,D823:D823)</f>
        <v>9104492.540000001</v>
      </c>
    </row>
    <row r="825" spans="1:4" outlineLevel="1" x14ac:dyDescent="0.2">
      <c r="A825" s="6"/>
    </row>
    <row r="826" spans="1:4" outlineLevel="2" x14ac:dyDescent="0.2">
      <c r="A826" s="3" t="s">
        <v>621</v>
      </c>
      <c r="B826" s="3" t="s">
        <v>812</v>
      </c>
      <c r="C826" s="3" t="s">
        <v>496</v>
      </c>
      <c r="D826" s="4">
        <v>3271444.5999999996</v>
      </c>
    </row>
    <row r="827" spans="1:4" outlineLevel="2" x14ac:dyDescent="0.2">
      <c r="A827" s="3" t="s">
        <v>621</v>
      </c>
      <c r="B827" s="3" t="s">
        <v>812</v>
      </c>
      <c r="C827" s="3" t="s">
        <v>497</v>
      </c>
      <c r="D827" s="4">
        <v>1712.1</v>
      </c>
    </row>
    <row r="828" spans="1:4" outlineLevel="1" x14ac:dyDescent="0.2">
      <c r="A828" s="6" t="s">
        <v>916</v>
      </c>
      <c r="D828" s="8">
        <f>SUBTOTAL(9,D826:D827)</f>
        <v>3273156.6999999997</v>
      </c>
    </row>
    <row r="829" spans="1:4" outlineLevel="1" x14ac:dyDescent="0.2">
      <c r="A829" s="6"/>
    </row>
    <row r="830" spans="1:4" outlineLevel="2" x14ac:dyDescent="0.2">
      <c r="A830" s="3" t="s">
        <v>622</v>
      </c>
      <c r="B830" s="3" t="s">
        <v>813</v>
      </c>
      <c r="C830" s="3" t="s">
        <v>711</v>
      </c>
      <c r="D830" s="4">
        <v>2665.5202000000004</v>
      </c>
    </row>
    <row r="831" spans="1:4" outlineLevel="1" x14ac:dyDescent="0.2">
      <c r="A831" s="6" t="s">
        <v>917</v>
      </c>
      <c r="D831" s="8">
        <f>SUBTOTAL(9,D830:D830)</f>
        <v>2665.5202000000004</v>
      </c>
    </row>
    <row r="832" spans="1:4" outlineLevel="1" x14ac:dyDescent="0.2">
      <c r="A832" s="6"/>
    </row>
    <row r="833" spans="1:4" outlineLevel="2" x14ac:dyDescent="0.2">
      <c r="A833" s="3" t="s">
        <v>623</v>
      </c>
      <c r="B833" s="3" t="s">
        <v>814</v>
      </c>
      <c r="C833" s="3" t="s">
        <v>498</v>
      </c>
      <c r="D833" s="4">
        <v>1122753.06</v>
      </c>
    </row>
    <row r="834" spans="1:4" outlineLevel="2" x14ac:dyDescent="0.2">
      <c r="A834" s="3" t="s">
        <v>623</v>
      </c>
      <c r="B834" s="3" t="s">
        <v>814</v>
      </c>
      <c r="C834" s="3" t="s">
        <v>428</v>
      </c>
      <c r="D834" s="4">
        <v>132144.26999999999</v>
      </c>
    </row>
    <row r="835" spans="1:4" outlineLevel="2" x14ac:dyDescent="0.2">
      <c r="A835" s="3" t="s">
        <v>623</v>
      </c>
      <c r="B835" s="3" t="s">
        <v>814</v>
      </c>
      <c r="C835" s="3" t="s">
        <v>499</v>
      </c>
      <c r="D835" s="4">
        <v>524289.48</v>
      </c>
    </row>
    <row r="836" spans="1:4" outlineLevel="1" x14ac:dyDescent="0.2">
      <c r="A836" s="6" t="s">
        <v>918</v>
      </c>
      <c r="D836" s="8">
        <f>SUBTOTAL(9,D833:D835)</f>
        <v>1779186.81</v>
      </c>
    </row>
    <row r="837" spans="1:4" outlineLevel="1" x14ac:dyDescent="0.2">
      <c r="A837" s="6"/>
    </row>
    <row r="838" spans="1:4" outlineLevel="2" x14ac:dyDescent="0.2">
      <c r="A838" s="3" t="s">
        <v>624</v>
      </c>
      <c r="B838" s="3" t="s">
        <v>815</v>
      </c>
      <c r="C838" s="3" t="s">
        <v>490</v>
      </c>
      <c r="D838" s="4">
        <v>10036.92</v>
      </c>
    </row>
    <row r="839" spans="1:4" outlineLevel="2" x14ac:dyDescent="0.2">
      <c r="A839" s="3" t="s">
        <v>624</v>
      </c>
      <c r="B839" s="3" t="s">
        <v>815</v>
      </c>
      <c r="C839" s="3" t="s">
        <v>494</v>
      </c>
      <c r="D839" s="4">
        <v>947365.5</v>
      </c>
    </row>
    <row r="840" spans="1:4" outlineLevel="1" x14ac:dyDescent="0.2">
      <c r="A840" s="6" t="s">
        <v>919</v>
      </c>
      <c r="D840" s="8">
        <f>SUBTOTAL(9,D838:D839)</f>
        <v>957402.42</v>
      </c>
    </row>
    <row r="841" spans="1:4" outlineLevel="1" x14ac:dyDescent="0.2">
      <c r="A841" s="6"/>
    </row>
    <row r="842" spans="1:4" outlineLevel="2" x14ac:dyDescent="0.2">
      <c r="A842" s="3" t="s">
        <v>625</v>
      </c>
      <c r="B842" s="3" t="s">
        <v>816</v>
      </c>
      <c r="C842" s="3" t="s">
        <v>500</v>
      </c>
      <c r="D842" s="4">
        <v>25489.97</v>
      </c>
    </row>
    <row r="843" spans="1:4" outlineLevel="1" x14ac:dyDescent="0.2">
      <c r="A843" s="6" t="s">
        <v>920</v>
      </c>
      <c r="D843" s="8">
        <f>SUBTOTAL(9,D842:D842)</f>
        <v>25489.97</v>
      </c>
    </row>
    <row r="844" spans="1:4" outlineLevel="1" x14ac:dyDescent="0.2">
      <c r="A844" s="6"/>
    </row>
    <row r="845" spans="1:4" outlineLevel="2" x14ac:dyDescent="0.2">
      <c r="A845" s="3" t="s">
        <v>626</v>
      </c>
      <c r="B845" s="3" t="s">
        <v>817</v>
      </c>
      <c r="C845" s="3" t="s">
        <v>528</v>
      </c>
      <c r="D845" s="4">
        <v>9967.4</v>
      </c>
    </row>
    <row r="846" spans="1:4" outlineLevel="2" x14ac:dyDescent="0.2">
      <c r="A846" s="3" t="s">
        <v>626</v>
      </c>
      <c r="B846" s="3" t="s">
        <v>817</v>
      </c>
      <c r="C846" s="3" t="s">
        <v>270</v>
      </c>
      <c r="D846" s="4">
        <v>246782.43005</v>
      </c>
    </row>
    <row r="847" spans="1:4" outlineLevel="2" x14ac:dyDescent="0.2">
      <c r="A847" s="3" t="s">
        <v>626</v>
      </c>
      <c r="B847" s="3" t="s">
        <v>817</v>
      </c>
      <c r="C847" s="3" t="s">
        <v>718</v>
      </c>
      <c r="D847" s="4">
        <v>21669.946</v>
      </c>
    </row>
    <row r="848" spans="1:4" outlineLevel="1" x14ac:dyDescent="0.2">
      <c r="A848" s="6" t="s">
        <v>921</v>
      </c>
      <c r="D848" s="8">
        <f>SUBTOTAL(9,D845:D847)</f>
        <v>278419.77604999999</v>
      </c>
    </row>
    <row r="849" spans="1:4" outlineLevel="1" x14ac:dyDescent="0.2">
      <c r="A849" s="6"/>
    </row>
    <row r="850" spans="1:4" outlineLevel="2" x14ac:dyDescent="0.2">
      <c r="A850" s="3" t="s">
        <v>627</v>
      </c>
      <c r="B850" s="3" t="s">
        <v>818</v>
      </c>
      <c r="C850" s="3" t="s">
        <v>105</v>
      </c>
      <c r="D850" s="4">
        <v>16838.488000000001</v>
      </c>
    </row>
    <row r="851" spans="1:4" outlineLevel="1" x14ac:dyDescent="0.2">
      <c r="A851" s="6" t="s">
        <v>922</v>
      </c>
      <c r="D851" s="8">
        <f>SUBTOTAL(9,D850:D850)</f>
        <v>16838.488000000001</v>
      </c>
    </row>
    <row r="852" spans="1:4" outlineLevel="1" x14ac:dyDescent="0.2">
      <c r="A852" s="6"/>
    </row>
    <row r="853" spans="1:4" outlineLevel="2" x14ac:dyDescent="0.2">
      <c r="A853" s="3" t="s">
        <v>628</v>
      </c>
      <c r="B853" s="3" t="s">
        <v>819</v>
      </c>
      <c r="C853" s="3" t="s">
        <v>351</v>
      </c>
      <c r="D853" s="4">
        <v>5130.2268000000004</v>
      </c>
    </row>
    <row r="854" spans="1:4" outlineLevel="1" x14ac:dyDescent="0.2">
      <c r="A854" s="6" t="s">
        <v>923</v>
      </c>
      <c r="D854" s="8">
        <f>SUBTOTAL(9,D853:D853)</f>
        <v>5130.2268000000004</v>
      </c>
    </row>
    <row r="855" spans="1:4" outlineLevel="1" x14ac:dyDescent="0.2">
      <c r="A855" s="6"/>
    </row>
    <row r="856" spans="1:4" outlineLevel="2" x14ac:dyDescent="0.2">
      <c r="A856" s="3" t="s">
        <v>629</v>
      </c>
      <c r="B856" s="3" t="s">
        <v>820</v>
      </c>
      <c r="C856" s="3" t="s">
        <v>260</v>
      </c>
      <c r="D856" s="4">
        <v>68644.89</v>
      </c>
    </row>
    <row r="857" spans="1:4" outlineLevel="1" x14ac:dyDescent="0.2">
      <c r="A857" s="6" t="s">
        <v>924</v>
      </c>
      <c r="D857" s="8">
        <f>SUBTOTAL(9,D856:D856)</f>
        <v>68644.89</v>
      </c>
    </row>
    <row r="858" spans="1:4" outlineLevel="1" x14ac:dyDescent="0.2">
      <c r="A858" s="6"/>
    </row>
    <row r="859" spans="1:4" outlineLevel="2" x14ac:dyDescent="0.2">
      <c r="A859" s="3" t="s">
        <v>630</v>
      </c>
      <c r="B859" s="3" t="s">
        <v>821</v>
      </c>
      <c r="C859" s="3" t="s">
        <v>719</v>
      </c>
      <c r="D859" s="4">
        <v>7020.9750000000004</v>
      </c>
    </row>
    <row r="860" spans="1:4" outlineLevel="2" x14ac:dyDescent="0.2">
      <c r="A860" s="3" t="s">
        <v>630</v>
      </c>
      <c r="B860" s="3" t="s">
        <v>821</v>
      </c>
      <c r="C860" s="3" t="s">
        <v>720</v>
      </c>
      <c r="D860" s="4">
        <v>4508.1099999999997</v>
      </c>
    </row>
    <row r="861" spans="1:4" outlineLevel="2" x14ac:dyDescent="0.2">
      <c r="A861" s="3" t="s">
        <v>630</v>
      </c>
      <c r="B861" s="3" t="s">
        <v>821</v>
      </c>
      <c r="C861" s="3" t="s">
        <v>336</v>
      </c>
      <c r="D861" s="4">
        <v>280272.16680000001</v>
      </c>
    </row>
    <row r="862" spans="1:4" outlineLevel="1" x14ac:dyDescent="0.2">
      <c r="A862" s="6" t="s">
        <v>925</v>
      </c>
      <c r="D862" s="8">
        <f>SUBTOTAL(9,D859:D861)</f>
        <v>291801.25180000003</v>
      </c>
    </row>
    <row r="863" spans="1:4" outlineLevel="1" x14ac:dyDescent="0.2">
      <c r="A863" s="6"/>
    </row>
    <row r="864" spans="1:4" outlineLevel="2" x14ac:dyDescent="0.2">
      <c r="A864" s="3" t="s">
        <v>631</v>
      </c>
      <c r="B864" s="3" t="s">
        <v>822</v>
      </c>
      <c r="C864" s="3" t="s">
        <v>721</v>
      </c>
      <c r="D864" s="4">
        <v>5449.92</v>
      </c>
    </row>
    <row r="865" spans="1:4" outlineLevel="1" x14ac:dyDescent="0.2">
      <c r="A865" s="6" t="s">
        <v>926</v>
      </c>
      <c r="D865" s="8">
        <f>SUBTOTAL(9,D864:D864)</f>
        <v>5449.92</v>
      </c>
    </row>
    <row r="866" spans="1:4" outlineLevel="1" x14ac:dyDescent="0.2">
      <c r="A866" s="6"/>
    </row>
    <row r="867" spans="1:4" outlineLevel="2" x14ac:dyDescent="0.2">
      <c r="A867" s="3" t="s">
        <v>632</v>
      </c>
      <c r="B867" s="3" t="s">
        <v>823</v>
      </c>
      <c r="C867" s="3" t="s">
        <v>76</v>
      </c>
      <c r="D867" s="4">
        <v>103556.5665</v>
      </c>
    </row>
    <row r="868" spans="1:4" outlineLevel="2" x14ac:dyDescent="0.2">
      <c r="A868" s="3" t="s">
        <v>632</v>
      </c>
      <c r="B868" s="3" t="s">
        <v>823</v>
      </c>
      <c r="C868" s="3" t="s">
        <v>206</v>
      </c>
      <c r="D868" s="4">
        <v>69595.788</v>
      </c>
    </row>
    <row r="869" spans="1:4" outlineLevel="1" x14ac:dyDescent="0.2">
      <c r="A869" s="6" t="s">
        <v>927</v>
      </c>
      <c r="D869" s="8">
        <f>SUBTOTAL(9,D867:D868)</f>
        <v>173152.35450000002</v>
      </c>
    </row>
    <row r="870" spans="1:4" outlineLevel="1" x14ac:dyDescent="0.2">
      <c r="A870" s="6"/>
    </row>
    <row r="871" spans="1:4" outlineLevel="2" x14ac:dyDescent="0.2">
      <c r="A871" s="3" t="s">
        <v>633</v>
      </c>
      <c r="B871" s="3" t="s">
        <v>824</v>
      </c>
      <c r="C871" s="3" t="s">
        <v>531</v>
      </c>
      <c r="D871" s="4">
        <v>13967.05</v>
      </c>
    </row>
    <row r="872" spans="1:4" outlineLevel="1" x14ac:dyDescent="0.2">
      <c r="A872" s="6" t="s">
        <v>928</v>
      </c>
      <c r="D872" s="8">
        <f>SUBTOTAL(9,D871:D871)</f>
        <v>13967.05</v>
      </c>
    </row>
    <row r="873" spans="1:4" outlineLevel="1" x14ac:dyDescent="0.2">
      <c r="A873" s="6"/>
    </row>
    <row r="874" spans="1:4" outlineLevel="2" x14ac:dyDescent="0.2">
      <c r="A874" s="3" t="s">
        <v>634</v>
      </c>
      <c r="B874" s="3" t="s">
        <v>825</v>
      </c>
      <c r="C874" s="3" t="s">
        <v>131</v>
      </c>
      <c r="D874" s="4">
        <v>100472.2225</v>
      </c>
    </row>
    <row r="875" spans="1:4" outlineLevel="1" x14ac:dyDescent="0.2">
      <c r="A875" s="6" t="s">
        <v>929</v>
      </c>
      <c r="D875" s="8">
        <f>SUBTOTAL(9,D874:D874)</f>
        <v>100472.2225</v>
      </c>
    </row>
    <row r="876" spans="1:4" outlineLevel="1" x14ac:dyDescent="0.2">
      <c r="A876" s="6"/>
    </row>
    <row r="877" spans="1:4" outlineLevel="2" x14ac:dyDescent="0.2">
      <c r="A877" s="3" t="s">
        <v>635</v>
      </c>
      <c r="B877" s="3" t="s">
        <v>826</v>
      </c>
      <c r="C877" s="3" t="s">
        <v>48</v>
      </c>
      <c r="D877" s="4">
        <v>1256.6915000000001</v>
      </c>
    </row>
    <row r="878" spans="1:4" outlineLevel="2" x14ac:dyDescent="0.2">
      <c r="A878" s="3" t="s">
        <v>635</v>
      </c>
      <c r="B878" s="3" t="s">
        <v>826</v>
      </c>
      <c r="C878" s="3" t="s">
        <v>49</v>
      </c>
      <c r="D878" s="4">
        <v>178435.674</v>
      </c>
    </row>
    <row r="879" spans="1:4" outlineLevel="2" x14ac:dyDescent="0.2">
      <c r="A879" s="3" t="s">
        <v>635</v>
      </c>
      <c r="B879" s="3" t="s">
        <v>826</v>
      </c>
      <c r="C879" s="3" t="s">
        <v>722</v>
      </c>
      <c r="D879" s="4">
        <v>30253.494999999999</v>
      </c>
    </row>
    <row r="880" spans="1:4" outlineLevel="2" x14ac:dyDescent="0.2">
      <c r="A880" s="3" t="s">
        <v>635</v>
      </c>
      <c r="B880" s="3" t="s">
        <v>826</v>
      </c>
      <c r="C880" s="3" t="s">
        <v>50</v>
      </c>
      <c r="D880" s="4">
        <v>258264.28025000001</v>
      </c>
    </row>
    <row r="881" spans="1:4" outlineLevel="2" x14ac:dyDescent="0.2">
      <c r="A881" s="3" t="s">
        <v>635</v>
      </c>
      <c r="B881" s="3" t="s">
        <v>826</v>
      </c>
      <c r="C881" s="3" t="s">
        <v>723</v>
      </c>
      <c r="D881" s="4">
        <v>2356.451</v>
      </c>
    </row>
    <row r="882" spans="1:4" outlineLevel="2" x14ac:dyDescent="0.2">
      <c r="A882" s="3" t="s">
        <v>635</v>
      </c>
      <c r="B882" s="3" t="s">
        <v>826</v>
      </c>
      <c r="C882" s="3" t="s">
        <v>51</v>
      </c>
      <c r="D882" s="4">
        <v>261237.35399999999</v>
      </c>
    </row>
    <row r="883" spans="1:4" outlineLevel="2" x14ac:dyDescent="0.2">
      <c r="A883" s="3" t="s">
        <v>635</v>
      </c>
      <c r="B883" s="3" t="s">
        <v>826</v>
      </c>
      <c r="C883" s="3" t="s">
        <v>336</v>
      </c>
      <c r="D883" s="4">
        <v>19224.189600000002</v>
      </c>
    </row>
    <row r="884" spans="1:4" outlineLevel="2" x14ac:dyDescent="0.2">
      <c r="A884" s="3" t="s">
        <v>635</v>
      </c>
      <c r="B884" s="3" t="s">
        <v>826</v>
      </c>
      <c r="C884" s="3" t="s">
        <v>529</v>
      </c>
      <c r="D884" s="4">
        <v>7966.8010000000004</v>
      </c>
    </row>
    <row r="885" spans="1:4" outlineLevel="2" x14ac:dyDescent="0.2">
      <c r="A885" s="3" t="s">
        <v>635</v>
      </c>
      <c r="B885" s="3" t="s">
        <v>826</v>
      </c>
      <c r="C885" s="3" t="s">
        <v>530</v>
      </c>
      <c r="D885" s="4">
        <v>11201.616999999998</v>
      </c>
    </row>
    <row r="886" spans="1:4" outlineLevel="2" x14ac:dyDescent="0.2">
      <c r="A886" s="3" t="s">
        <v>635</v>
      </c>
      <c r="B886" s="3" t="s">
        <v>826</v>
      </c>
      <c r="C886" s="3" t="s">
        <v>253</v>
      </c>
      <c r="D886" s="4">
        <v>11592.2485</v>
      </c>
    </row>
    <row r="887" spans="1:4" outlineLevel="1" x14ac:dyDescent="0.2">
      <c r="A887" s="6" t="s">
        <v>930</v>
      </c>
      <c r="D887" s="8">
        <f>SUBTOTAL(9,D877:D886)</f>
        <v>781788.80184999993</v>
      </c>
    </row>
    <row r="888" spans="1:4" outlineLevel="1" x14ac:dyDescent="0.2">
      <c r="A888" s="6"/>
    </row>
    <row r="889" spans="1:4" outlineLevel="2" x14ac:dyDescent="0.2">
      <c r="A889" s="3" t="s">
        <v>636</v>
      </c>
      <c r="B889" s="3" t="s">
        <v>827</v>
      </c>
      <c r="C889" s="3" t="s">
        <v>431</v>
      </c>
      <c r="D889" s="4">
        <v>227846.30899999995</v>
      </c>
    </row>
    <row r="890" spans="1:4" outlineLevel="2" x14ac:dyDescent="0.2">
      <c r="A890" s="3" t="s">
        <v>636</v>
      </c>
      <c r="B890" s="3" t="s">
        <v>827</v>
      </c>
      <c r="C890" s="3" t="s">
        <v>433</v>
      </c>
      <c r="D890" s="4">
        <v>11991.911</v>
      </c>
    </row>
    <row r="891" spans="1:4" outlineLevel="1" x14ac:dyDescent="0.2">
      <c r="A891" s="6" t="s">
        <v>931</v>
      </c>
      <c r="D891" s="8">
        <f>SUBTOTAL(9,D889:D890)</f>
        <v>239838.21999999994</v>
      </c>
    </row>
    <row r="892" spans="1:4" outlineLevel="1" x14ac:dyDescent="0.2">
      <c r="A892" s="6"/>
    </row>
    <row r="893" spans="1:4" outlineLevel="2" x14ac:dyDescent="0.2">
      <c r="A893" s="3" t="s">
        <v>637</v>
      </c>
      <c r="B893" s="3" t="s">
        <v>828</v>
      </c>
      <c r="C893" s="3" t="s">
        <v>432</v>
      </c>
      <c r="D893" s="4">
        <v>215036.2</v>
      </c>
    </row>
    <row r="894" spans="1:4" outlineLevel="1" x14ac:dyDescent="0.2">
      <c r="A894" s="6" t="s">
        <v>932</v>
      </c>
      <c r="D894" s="8">
        <f>SUBTOTAL(9,D893:D893)</f>
        <v>215036.2</v>
      </c>
    </row>
    <row r="895" spans="1:4" outlineLevel="1" x14ac:dyDescent="0.2">
      <c r="A895" s="6"/>
    </row>
    <row r="896" spans="1:4" ht="12" thickBot="1" x14ac:dyDescent="0.25">
      <c r="A896" s="6" t="s">
        <v>437</v>
      </c>
      <c r="D896" s="9">
        <f>SUBTOTAL(9,D6:D893)</f>
        <v>186699100.93500003</v>
      </c>
    </row>
    <row r="897" ht="12" thickTop="1" x14ac:dyDescent="0.2"/>
  </sheetData>
  <sheetProtection algorithmName="SHA-512" hashValue="UbMK4W0k9jNfRaepT21i/XLG1XyMCQZ3HFGBqVxgJt82zvOqMv3UWpS2goukmQKXphmIoTHNAlJnjiOlvDkYTg==" saltValue="rgx4m3KnDtkncXuSXWs47g==" spinCount="100000" sheet="1" insertColumns="0" insertRows="0" insertHyperlinks="0" deleteColumns="0" deleteRows="0" autoFilter="0" pivotTables="0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 Ranking by Dept</vt:lpstr>
      <vt:lpstr>'Exp Ranking by Dept'!Print_Titles</vt:lpstr>
      <vt:lpstr>Top_25_Exp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mc9967</dc:creator>
  <cp:lastModifiedBy>Meghan Bomgaars</cp:lastModifiedBy>
  <cp:lastPrinted>2014-07-10T19:14:50Z</cp:lastPrinted>
  <dcterms:created xsi:type="dcterms:W3CDTF">2014-07-10T18:34:49Z</dcterms:created>
  <dcterms:modified xsi:type="dcterms:W3CDTF">2022-02-02T17:35:16Z</dcterms:modified>
</cp:coreProperties>
</file>