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milypierce/Desktop/Bi-Weekly Payroll Project/Website Docs/Staff/"/>
    </mc:Choice>
  </mc:AlternateContent>
  <xr:revisionPtr revIDLastSave="0" documentId="8_{11C201F7-929E-E342-BAC9-4AE24C20FB77}" xr6:coauthVersionLast="47" xr6:coauthVersionMax="47" xr10:uidLastSave="{00000000-0000-0000-0000-000000000000}"/>
  <bookViews>
    <workbookView xWindow="1180" yWindow="980" windowWidth="27240" windowHeight="15620" xr2:uid="{86B11317-7ABB-EC47-A19C-FFCC468052A5}"/>
  </bookViews>
  <sheets>
    <sheet name="Gross" sheetId="1" r:id="rId1"/>
    <sheet name="Ne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2" l="1"/>
  <c r="D15" i="2"/>
  <c r="D14" i="2"/>
  <c r="D12" i="1"/>
  <c r="D7" i="2"/>
  <c r="D9" i="2" s="1"/>
  <c r="D16" i="2" s="1"/>
  <c r="D13" i="1"/>
  <c r="D11" i="1"/>
  <c r="D7" i="1"/>
  <c r="D26" i="1" s="1"/>
  <c r="D6" i="1"/>
  <c r="D8" i="2" l="1"/>
  <c r="E36" i="2"/>
  <c r="D14" i="1"/>
  <c r="D19" i="1"/>
  <c r="D20" i="1"/>
  <c r="D21" i="1"/>
  <c r="D22" i="1"/>
  <c r="D28" i="1"/>
  <c r="D29" i="1"/>
  <c r="D27" i="1"/>
  <c r="D30" i="1"/>
  <c r="D15" i="1"/>
  <c r="D23" i="1"/>
  <c r="D31" i="1"/>
  <c r="D16" i="1"/>
  <c r="D24" i="1"/>
  <c r="D17" i="1"/>
  <c r="D25" i="1"/>
  <c r="E34" i="1"/>
  <c r="D18" i="1"/>
  <c r="D17" i="2" l="1"/>
  <c r="D18" i="2"/>
  <c r="D19" i="2"/>
  <c r="D20" i="2"/>
  <c r="D21" i="2"/>
  <c r="D29" i="2"/>
  <c r="D23" i="2"/>
  <c r="D31" i="2"/>
  <c r="D24" i="2"/>
  <c r="D32" i="2"/>
  <c r="D25" i="2"/>
  <c r="D33" i="2"/>
  <c r="D22" i="2"/>
  <c r="D30" i="2"/>
  <c r="D26" i="2"/>
  <c r="D27" i="2"/>
  <c r="D28" i="2"/>
  <c r="D33" i="1"/>
  <c r="D35" i="1" s="1"/>
  <c r="D35" i="2" l="1"/>
  <c r="D37" i="2" s="1"/>
</calcChain>
</file>

<file path=xl/sharedStrings.xml><?xml version="1.0" encoding="utf-8"?>
<sst xmlns="http://schemas.openxmlformats.org/spreadsheetml/2006/main" count="120" uniqueCount="50">
  <si>
    <t xml:space="preserve">Instructions: </t>
  </si>
  <si>
    <r>
      <t xml:space="preserve">Enter your gross annual salary in cell </t>
    </r>
    <r>
      <rPr>
        <b/>
        <sz val="12"/>
        <color rgb="FF0070C0"/>
        <rFont val="Calibri"/>
        <family val="2"/>
        <scheme val="minor"/>
      </rPr>
      <t>E5</t>
    </r>
    <r>
      <rPr>
        <sz val="12"/>
        <color rgb="FF0070C0"/>
        <rFont val="Calibri"/>
        <family val="2"/>
        <scheme val="minor"/>
      </rPr>
      <t xml:space="preserve">. </t>
    </r>
  </si>
  <si>
    <r>
      <t xml:space="preserve">Enter the number of leave hours you plan to have paid out (up to 80) in cell </t>
    </r>
    <r>
      <rPr>
        <b/>
        <sz val="12"/>
        <color rgb="FF0070C0"/>
        <rFont val="Calibri"/>
        <family val="2"/>
        <scheme val="minor"/>
      </rPr>
      <t>D34</t>
    </r>
    <r>
      <rPr>
        <sz val="12"/>
        <color rgb="FF0070C0"/>
        <rFont val="Calibri"/>
        <family val="2"/>
        <scheme val="minor"/>
      </rPr>
      <t>.</t>
    </r>
  </si>
  <si>
    <t>Annual Gross Salary</t>
  </si>
  <si>
    <t>&lt; INPUT YOUR GROSS SALARY</t>
  </si>
  <si>
    <t>Bi-Weekly Payment</t>
  </si>
  <si>
    <t>Hourly Rate</t>
  </si>
  <si>
    <t>Calendar Year 2024</t>
  </si>
  <si>
    <t>Pay Group</t>
  </si>
  <si>
    <t>Pay Period</t>
  </si>
  <si>
    <t>Check Date</t>
  </si>
  <si>
    <t>Gross Pay</t>
  </si>
  <si>
    <t>MTH</t>
  </si>
  <si>
    <t>01/01 -01/31</t>
  </si>
  <si>
    <t>02/1-02/29</t>
  </si>
  <si>
    <t>03/01-03/31</t>
  </si>
  <si>
    <t>04/01-04/19</t>
  </si>
  <si>
    <t>BW SAL</t>
  </si>
  <si>
    <t>04/20-05/03</t>
  </si>
  <si>
    <t>05/04-05/17</t>
  </si>
  <si>
    <t>05/18-05/31</t>
  </si>
  <si>
    <t>06/01-06/14</t>
  </si>
  <si>
    <t>06/15-06/28</t>
  </si>
  <si>
    <t>06/29-07/12</t>
  </si>
  <si>
    <t>07/13-07/26</t>
  </si>
  <si>
    <t>07/27-08/09</t>
  </si>
  <si>
    <t>08/10-08/23</t>
  </si>
  <si>
    <t>08/24-09/06</t>
  </si>
  <si>
    <t>09/07-09/20</t>
  </si>
  <si>
    <t>09/21-10/04</t>
  </si>
  <si>
    <t>10/05-10/18</t>
  </si>
  <si>
    <t>10/19-11/01</t>
  </si>
  <si>
    <t>11/02-11/15</t>
  </si>
  <si>
    <t>11/16-11/29</t>
  </si>
  <si>
    <t>11/30-12/13</t>
  </si>
  <si>
    <t>Total Gross Pay in CY2024</t>
  </si>
  <si>
    <t>ESL/PTO Hours Paid Out*</t>
  </si>
  <si>
    <r>
      <t>&lt; INPUT # OF LEAVE HRS YOU WANT PAID OUT (UP TO 80) IN YELLOW BOX</t>
    </r>
    <r>
      <rPr>
        <b/>
        <sz val="12"/>
        <color rgb="FF0070C0"/>
        <rFont val="Calibri"/>
        <family val="2"/>
        <scheme val="minor"/>
      </rPr>
      <t xml:space="preserve"> (D34)</t>
    </r>
  </si>
  <si>
    <t xml:space="preserve">Total Gross Pay in CY2024 </t>
  </si>
  <si>
    <t>*If you elect to receive leave payout it will be paid on 5/3/24.</t>
  </si>
  <si>
    <t>&lt; INPUT YOUR MONTHLY NET SALARY.</t>
  </si>
  <si>
    <t>Estimated Annual Net Salary</t>
  </si>
  <si>
    <t>Monthly Net Salary</t>
  </si>
  <si>
    <t>Total Est. Net Pay in CY2024</t>
  </si>
  <si>
    <t>Please note that this calculator is only an ESTIMATE of your net salary and is not exact.</t>
  </si>
  <si>
    <t>Estimated Bi-Weekly Payment</t>
  </si>
  <si>
    <r>
      <t xml:space="preserve">Enter your monthly net salary in cell </t>
    </r>
    <r>
      <rPr>
        <b/>
        <sz val="12"/>
        <color rgb="FF0070C0"/>
        <rFont val="Calibri"/>
        <family val="2"/>
        <scheme val="minor"/>
      </rPr>
      <t>E6</t>
    </r>
    <r>
      <rPr>
        <sz val="12"/>
        <color rgb="FF0070C0"/>
        <rFont val="Calibri"/>
        <family val="2"/>
        <scheme val="minor"/>
      </rPr>
      <t>. *Refer to a current pay stub to determine net pay.</t>
    </r>
  </si>
  <si>
    <r>
      <t xml:space="preserve">Enter the number of leave hours you plan to have paid out (up to 80) in cell </t>
    </r>
    <r>
      <rPr>
        <b/>
        <sz val="12"/>
        <color rgb="FF0070C0"/>
        <rFont val="Calibri"/>
        <family val="2"/>
        <scheme val="minor"/>
      </rPr>
      <t>D36</t>
    </r>
    <r>
      <rPr>
        <sz val="12"/>
        <color rgb="FF0070C0"/>
        <rFont val="Calibri"/>
        <family val="2"/>
        <scheme val="minor"/>
      </rPr>
      <t>.</t>
    </r>
  </si>
  <si>
    <t xml:space="preserve">Total Est. Net Pay in CY2024 </t>
  </si>
  <si>
    <t>Est. Net Pay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</si>
</sst>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/dd/yy;@"/>
  </numFmts>
  <fonts count="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70C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4" fontId="0" fillId="0" borderId="0" xfId="0" applyNumberFormat="1"/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6" fillId="2" borderId="1" xfId="0" applyFont="1" applyFill="1" applyBorder="1" applyAlignment="1" applyProtection="1">
      <alignment horizontal="center"/>
      <protection locked="0"/>
    </xf>
    <xf numFmtId="44" fontId="6" fillId="5" borderId="1" xfId="1" applyFont="1" applyFill="1" applyBorder="1" applyProtection="1"/>
    <xf numFmtId="0" fontId="8" fillId="5" borderId="0" xfId="0" applyFont="1" applyFill="1" applyAlignment="1">
      <alignment horizontal="left"/>
    </xf>
    <xf numFmtId="0" fontId="0" fillId="5" borderId="0" xfId="0" applyFill="1" applyAlignment="1">
      <alignment horizontal="center"/>
    </xf>
    <xf numFmtId="0" fontId="0" fillId="5" borderId="0" xfId="0" applyFill="1"/>
    <xf numFmtId="4" fontId="0" fillId="5" borderId="0" xfId="0" applyNumberFormat="1" applyFill="1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4" fontId="0" fillId="0" borderId="0" xfId="0" applyNumberFormat="1" applyProtection="1">
      <protection locked="0"/>
    </xf>
    <xf numFmtId="44" fontId="0" fillId="0" borderId="0" xfId="0" applyNumberFormat="1"/>
    <xf numFmtId="0" fontId="5" fillId="0" borderId="0" xfId="0" applyFont="1"/>
    <xf numFmtId="0" fontId="6" fillId="0" borderId="2" xfId="0" applyFont="1" applyBorder="1" applyAlignment="1">
      <alignment horizontal="right"/>
    </xf>
    <xf numFmtId="0" fontId="6" fillId="0" borderId="3" xfId="0" applyFont="1" applyBorder="1" applyAlignment="1">
      <alignment horizontal="right"/>
    </xf>
    <xf numFmtId="44" fontId="6" fillId="0" borderId="2" xfId="1" applyFont="1" applyBorder="1" applyAlignment="1" applyProtection="1">
      <alignment horizontal="center"/>
    </xf>
    <xf numFmtId="44" fontId="6" fillId="0" borderId="3" xfId="1" applyFont="1" applyBorder="1" applyAlignment="1" applyProtection="1">
      <alignment horizontal="center"/>
    </xf>
    <xf numFmtId="0" fontId="6" fillId="5" borderId="1" xfId="0" applyFont="1" applyFill="1" applyBorder="1" applyAlignment="1">
      <alignment horizontal="right"/>
    </xf>
    <xf numFmtId="0" fontId="6" fillId="0" borderId="1" xfId="0" applyFont="1" applyBorder="1" applyAlignment="1">
      <alignment horizontal="right"/>
    </xf>
    <xf numFmtId="44" fontId="5" fillId="0" borderId="2" xfId="1" applyFont="1" applyBorder="1" applyAlignment="1" applyProtection="1">
      <alignment horizontal="center"/>
    </xf>
    <xf numFmtId="44" fontId="5" fillId="0" borderId="3" xfId="1" applyFont="1" applyBorder="1" applyAlignment="1" applyProtection="1">
      <alignment horizontal="center"/>
    </xf>
    <xf numFmtId="0" fontId="7" fillId="3" borderId="1" xfId="0" applyFont="1" applyFill="1" applyBorder="1" applyAlignment="1">
      <alignment horizontal="center"/>
    </xf>
    <xf numFmtId="4" fontId="7" fillId="4" borderId="2" xfId="0" applyNumberFormat="1" applyFont="1" applyFill="1" applyBorder="1" applyAlignment="1">
      <alignment horizontal="center"/>
    </xf>
    <xf numFmtId="4" fontId="7" fillId="4" borderId="3" xfId="0" applyNumberFormat="1" applyFont="1" applyFill="1" applyBorder="1" applyAlignment="1">
      <alignment horizontal="center"/>
    </xf>
    <xf numFmtId="44" fontId="0" fillId="2" borderId="2" xfId="1" applyFont="1" applyFill="1" applyBorder="1" applyAlignment="1" applyProtection="1">
      <alignment horizontal="center"/>
      <protection locked="0"/>
    </xf>
    <xf numFmtId="44" fontId="0" fillId="2" borderId="3" xfId="1" applyFont="1" applyFill="1" applyBorder="1" applyAlignment="1" applyProtection="1">
      <alignment horizontal="center"/>
      <protection locked="0"/>
    </xf>
    <xf numFmtId="44" fontId="0" fillId="0" borderId="2" xfId="1" applyFont="1" applyFill="1" applyBorder="1" applyAlignment="1" applyProtection="1">
      <alignment horizontal="center"/>
      <protection locked="0"/>
    </xf>
    <xf numFmtId="44" fontId="0" fillId="0" borderId="3" xfId="1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4954FB-EB80-DE42-9172-B15BA276DA68}">
  <dimension ref="A1:F38"/>
  <sheetViews>
    <sheetView tabSelected="1" topLeftCell="A2" workbookViewId="0">
      <selection activeCell="D5" sqref="D5:E5"/>
    </sheetView>
  </sheetViews>
  <sheetFormatPr baseColWidth="10" defaultRowHeight="16" x14ac:dyDescent="0.2"/>
  <sheetData>
    <row r="1" spans="1:6" x14ac:dyDescent="0.2">
      <c r="A1" s="1" t="s">
        <v>0</v>
      </c>
      <c r="B1" s="2"/>
      <c r="E1" s="3"/>
    </row>
    <row r="2" spans="1:6" x14ac:dyDescent="0.2">
      <c r="A2" s="4" t="s">
        <v>1</v>
      </c>
      <c r="B2" s="2"/>
      <c r="E2" s="3"/>
    </row>
    <row r="3" spans="1:6" x14ac:dyDescent="0.2">
      <c r="A3" s="4" t="s">
        <v>2</v>
      </c>
      <c r="B3" s="2"/>
      <c r="E3" s="3"/>
    </row>
    <row r="4" spans="1:6" x14ac:dyDescent="0.2">
      <c r="B4" s="2"/>
      <c r="E4" s="3"/>
    </row>
    <row r="5" spans="1:6" x14ac:dyDescent="0.2">
      <c r="A5" s="5"/>
      <c r="B5" s="26" t="s">
        <v>3</v>
      </c>
      <c r="C5" s="26"/>
      <c r="D5" s="32"/>
      <c r="E5" s="33"/>
      <c r="F5" s="4" t="s">
        <v>4</v>
      </c>
    </row>
    <row r="6" spans="1:6" x14ac:dyDescent="0.2">
      <c r="A6" s="5"/>
      <c r="B6" s="26" t="s">
        <v>5</v>
      </c>
      <c r="C6" s="26"/>
      <c r="D6" s="23">
        <f>D5/26</f>
        <v>0</v>
      </c>
      <c r="E6" s="24"/>
    </row>
    <row r="7" spans="1:6" x14ac:dyDescent="0.2">
      <c r="A7" s="5"/>
      <c r="B7" s="26" t="s">
        <v>6</v>
      </c>
      <c r="C7" s="26"/>
      <c r="D7" s="23">
        <f>D5/2080</f>
        <v>0</v>
      </c>
      <c r="E7" s="24"/>
    </row>
    <row r="8" spans="1:6" x14ac:dyDescent="0.2">
      <c r="A8" s="5"/>
      <c r="B8" s="6"/>
      <c r="C8" s="5"/>
      <c r="D8" s="20"/>
      <c r="E8" s="20"/>
    </row>
    <row r="9" spans="1:6" x14ac:dyDescent="0.2">
      <c r="A9" s="29" t="s">
        <v>7</v>
      </c>
      <c r="B9" s="29"/>
      <c r="C9" s="29"/>
      <c r="D9" s="29"/>
      <c r="E9" s="29"/>
    </row>
    <row r="10" spans="1:6" x14ac:dyDescent="0.2">
      <c r="A10" s="7" t="s">
        <v>8</v>
      </c>
      <c r="B10" s="7" t="s">
        <v>9</v>
      </c>
      <c r="C10" s="7" t="s">
        <v>10</v>
      </c>
      <c r="D10" s="30" t="s">
        <v>11</v>
      </c>
      <c r="E10" s="31"/>
    </row>
    <row r="11" spans="1:6" x14ac:dyDescent="0.2">
      <c r="A11" s="8" t="s">
        <v>12</v>
      </c>
      <c r="B11" s="8" t="s">
        <v>13</v>
      </c>
      <c r="C11" s="9">
        <v>45322</v>
      </c>
      <c r="D11" s="27">
        <f>$D$5/12</f>
        <v>0</v>
      </c>
      <c r="E11" s="28"/>
    </row>
    <row r="12" spans="1:6" x14ac:dyDescent="0.2">
      <c r="A12" s="8" t="s">
        <v>12</v>
      </c>
      <c r="B12" s="8" t="s">
        <v>14</v>
      </c>
      <c r="C12" s="9">
        <v>45351</v>
      </c>
      <c r="D12" s="27">
        <f>$D$5/12</f>
        <v>0</v>
      </c>
      <c r="E12" s="28"/>
    </row>
    <row r="13" spans="1:6" x14ac:dyDescent="0.2">
      <c r="A13" s="8" t="s">
        <v>12</v>
      </c>
      <c r="B13" s="8" t="s">
        <v>15</v>
      </c>
      <c r="C13" s="9">
        <v>45382</v>
      </c>
      <c r="D13" s="27">
        <f>$D$5/12</f>
        <v>0</v>
      </c>
      <c r="E13" s="28"/>
    </row>
    <row r="14" spans="1:6" x14ac:dyDescent="0.2">
      <c r="A14" s="8" t="s">
        <v>12</v>
      </c>
      <c r="B14" s="8" t="s">
        <v>16</v>
      </c>
      <c r="C14" s="9">
        <v>45412</v>
      </c>
      <c r="D14" s="27">
        <f>D7*120</f>
        <v>0</v>
      </c>
      <c r="E14" s="28"/>
    </row>
    <row r="15" spans="1:6" x14ac:dyDescent="0.2">
      <c r="A15" s="8" t="s">
        <v>17</v>
      </c>
      <c r="B15" s="8" t="s">
        <v>18</v>
      </c>
      <c r="C15" s="9">
        <v>45429</v>
      </c>
      <c r="D15" s="27">
        <f t="shared" ref="D15:D31" si="0">$D$7*80</f>
        <v>0</v>
      </c>
      <c r="E15" s="28"/>
    </row>
    <row r="16" spans="1:6" x14ac:dyDescent="0.2">
      <c r="A16" s="8" t="s">
        <v>17</v>
      </c>
      <c r="B16" s="8" t="s">
        <v>19</v>
      </c>
      <c r="C16" s="9">
        <v>45443</v>
      </c>
      <c r="D16" s="27">
        <f t="shared" si="0"/>
        <v>0</v>
      </c>
      <c r="E16" s="28"/>
    </row>
    <row r="17" spans="1:5" x14ac:dyDescent="0.2">
      <c r="A17" s="8" t="s">
        <v>17</v>
      </c>
      <c r="B17" s="8" t="s">
        <v>20</v>
      </c>
      <c r="C17" s="9">
        <v>45457</v>
      </c>
      <c r="D17" s="27">
        <f t="shared" si="0"/>
        <v>0</v>
      </c>
      <c r="E17" s="28"/>
    </row>
    <row r="18" spans="1:5" x14ac:dyDescent="0.2">
      <c r="A18" s="8" t="s">
        <v>17</v>
      </c>
      <c r="B18" s="8" t="s">
        <v>21</v>
      </c>
      <c r="C18" s="9">
        <v>45471</v>
      </c>
      <c r="D18" s="27">
        <f t="shared" si="0"/>
        <v>0</v>
      </c>
      <c r="E18" s="28"/>
    </row>
    <row r="19" spans="1:5" x14ac:dyDescent="0.2">
      <c r="A19" s="8" t="s">
        <v>17</v>
      </c>
      <c r="B19" s="8" t="s">
        <v>22</v>
      </c>
      <c r="C19" s="9">
        <v>45485</v>
      </c>
      <c r="D19" s="27">
        <f t="shared" si="0"/>
        <v>0</v>
      </c>
      <c r="E19" s="28"/>
    </row>
    <row r="20" spans="1:5" x14ac:dyDescent="0.2">
      <c r="A20" s="8" t="s">
        <v>17</v>
      </c>
      <c r="B20" s="8" t="s">
        <v>23</v>
      </c>
      <c r="C20" s="9">
        <v>45499</v>
      </c>
      <c r="D20" s="27">
        <f t="shared" si="0"/>
        <v>0</v>
      </c>
      <c r="E20" s="28"/>
    </row>
    <row r="21" spans="1:5" x14ac:dyDescent="0.2">
      <c r="A21" s="8" t="s">
        <v>17</v>
      </c>
      <c r="B21" s="8" t="s">
        <v>24</v>
      </c>
      <c r="C21" s="9">
        <v>45513</v>
      </c>
      <c r="D21" s="27">
        <f t="shared" si="0"/>
        <v>0</v>
      </c>
      <c r="E21" s="28"/>
    </row>
    <row r="22" spans="1:5" x14ac:dyDescent="0.2">
      <c r="A22" s="8" t="s">
        <v>17</v>
      </c>
      <c r="B22" s="8" t="s">
        <v>25</v>
      </c>
      <c r="C22" s="9">
        <v>45527</v>
      </c>
      <c r="D22" s="27">
        <f t="shared" si="0"/>
        <v>0</v>
      </c>
      <c r="E22" s="28"/>
    </row>
    <row r="23" spans="1:5" x14ac:dyDescent="0.2">
      <c r="A23" s="8" t="s">
        <v>17</v>
      </c>
      <c r="B23" s="8" t="s">
        <v>26</v>
      </c>
      <c r="C23" s="9">
        <v>45541</v>
      </c>
      <c r="D23" s="27">
        <f t="shared" si="0"/>
        <v>0</v>
      </c>
      <c r="E23" s="28"/>
    </row>
    <row r="24" spans="1:5" x14ac:dyDescent="0.2">
      <c r="A24" s="8" t="s">
        <v>17</v>
      </c>
      <c r="B24" s="8" t="s">
        <v>27</v>
      </c>
      <c r="C24" s="9">
        <v>45555</v>
      </c>
      <c r="D24" s="27">
        <f t="shared" si="0"/>
        <v>0</v>
      </c>
      <c r="E24" s="28"/>
    </row>
    <row r="25" spans="1:5" x14ac:dyDescent="0.2">
      <c r="A25" s="8" t="s">
        <v>17</v>
      </c>
      <c r="B25" s="8" t="s">
        <v>28</v>
      </c>
      <c r="C25" s="9">
        <v>45569</v>
      </c>
      <c r="D25" s="27">
        <f t="shared" si="0"/>
        <v>0</v>
      </c>
      <c r="E25" s="28"/>
    </row>
    <row r="26" spans="1:5" x14ac:dyDescent="0.2">
      <c r="A26" s="8" t="s">
        <v>17</v>
      </c>
      <c r="B26" s="8" t="s">
        <v>29</v>
      </c>
      <c r="C26" s="9">
        <v>45583</v>
      </c>
      <c r="D26" s="27">
        <f t="shared" si="0"/>
        <v>0</v>
      </c>
      <c r="E26" s="28"/>
    </row>
    <row r="27" spans="1:5" x14ac:dyDescent="0.2">
      <c r="A27" s="8" t="s">
        <v>17</v>
      </c>
      <c r="B27" s="8" t="s">
        <v>30</v>
      </c>
      <c r="C27" s="9">
        <v>45597</v>
      </c>
      <c r="D27" s="27">
        <f t="shared" si="0"/>
        <v>0</v>
      </c>
      <c r="E27" s="28"/>
    </row>
    <row r="28" spans="1:5" x14ac:dyDescent="0.2">
      <c r="A28" s="8" t="s">
        <v>17</v>
      </c>
      <c r="B28" s="8" t="s">
        <v>31</v>
      </c>
      <c r="C28" s="9">
        <v>45611</v>
      </c>
      <c r="D28" s="27">
        <f t="shared" si="0"/>
        <v>0</v>
      </c>
      <c r="E28" s="28"/>
    </row>
    <row r="29" spans="1:5" x14ac:dyDescent="0.2">
      <c r="A29" s="8" t="s">
        <v>17</v>
      </c>
      <c r="B29" s="8" t="s">
        <v>32</v>
      </c>
      <c r="C29" s="9">
        <v>45625</v>
      </c>
      <c r="D29" s="27">
        <f t="shared" si="0"/>
        <v>0</v>
      </c>
      <c r="E29" s="28"/>
    </row>
    <row r="30" spans="1:5" x14ac:dyDescent="0.2">
      <c r="A30" s="8" t="s">
        <v>17</v>
      </c>
      <c r="B30" s="8" t="s">
        <v>33</v>
      </c>
      <c r="C30" s="9">
        <v>45639</v>
      </c>
      <c r="D30" s="27">
        <f t="shared" si="0"/>
        <v>0</v>
      </c>
      <c r="E30" s="28"/>
    </row>
    <row r="31" spans="1:5" x14ac:dyDescent="0.2">
      <c r="A31" s="8" t="s">
        <v>17</v>
      </c>
      <c r="B31" s="8" t="s">
        <v>34</v>
      </c>
      <c r="C31" s="9">
        <v>45653</v>
      </c>
      <c r="D31" s="27">
        <f t="shared" si="0"/>
        <v>0</v>
      </c>
      <c r="E31" s="28"/>
    </row>
    <row r="32" spans="1:5" x14ac:dyDescent="0.2">
      <c r="A32" s="5"/>
      <c r="B32" s="6"/>
      <c r="C32" s="5"/>
      <c r="D32" s="20"/>
      <c r="E32" s="20"/>
    </row>
    <row r="33" spans="1:6" x14ac:dyDescent="0.2">
      <c r="A33" s="5"/>
      <c r="B33" s="21" t="s">
        <v>35</v>
      </c>
      <c r="C33" s="22"/>
      <c r="D33" s="23">
        <f>SUM(D11:E31)</f>
        <v>0</v>
      </c>
      <c r="E33" s="24"/>
    </row>
    <row r="34" spans="1:6" x14ac:dyDescent="0.2">
      <c r="A34" s="5"/>
      <c r="B34" s="25" t="s">
        <v>36</v>
      </c>
      <c r="C34" s="25"/>
      <c r="D34" s="10"/>
      <c r="E34" s="11">
        <f>D34*D7</f>
        <v>0</v>
      </c>
      <c r="F34" s="4" t="s">
        <v>37</v>
      </c>
    </row>
    <row r="35" spans="1:6" x14ac:dyDescent="0.2">
      <c r="A35" s="5"/>
      <c r="B35" s="26" t="s">
        <v>38</v>
      </c>
      <c r="C35" s="26"/>
      <c r="D35" s="23">
        <f>D33+E34</f>
        <v>0</v>
      </c>
      <c r="E35" s="24"/>
    </row>
    <row r="36" spans="1:6" x14ac:dyDescent="0.2">
      <c r="B36" s="2"/>
      <c r="E36" s="3"/>
    </row>
    <row r="37" spans="1:6" x14ac:dyDescent="0.2">
      <c r="A37" s="12" t="s">
        <v>39</v>
      </c>
      <c r="B37" s="13"/>
      <c r="C37" s="14"/>
      <c r="D37" s="14"/>
      <c r="E37" s="15"/>
    </row>
    <row r="38" spans="1:6" x14ac:dyDescent="0.2">
      <c r="A38" s="16"/>
      <c r="B38" s="17"/>
      <c r="C38" s="16"/>
      <c r="D38" s="16"/>
      <c r="E38" s="18"/>
    </row>
  </sheetData>
  <mergeCells count="36">
    <mergeCell ref="B5:C5"/>
    <mergeCell ref="D5:E5"/>
    <mergeCell ref="B6:C6"/>
    <mergeCell ref="D6:E6"/>
    <mergeCell ref="B7:C7"/>
    <mergeCell ref="D7:E7"/>
    <mergeCell ref="D19:E19"/>
    <mergeCell ref="D8:E8"/>
    <mergeCell ref="A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31:E31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2:E32"/>
    <mergeCell ref="B33:C33"/>
    <mergeCell ref="D33:E33"/>
    <mergeCell ref="B34:C34"/>
    <mergeCell ref="B35:C35"/>
    <mergeCell ref="D35:E3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C0E474-CBB5-D840-A328-54853427062F}">
  <dimension ref="A1:H40"/>
  <sheetViews>
    <sheetView topLeftCell="A4" workbookViewId="0">
      <selection activeCell="D6" sqref="D6:E6"/>
    </sheetView>
  </sheetViews>
  <sheetFormatPr baseColWidth="10" defaultRowHeight="16" x14ac:dyDescent="0.2"/>
  <cols>
    <col min="3" max="3" width="11.1640625" customWidth="1"/>
    <col min="8" max="8" width="11.5" bestFit="1" customWidth="1"/>
  </cols>
  <sheetData>
    <row r="1" spans="1:8" x14ac:dyDescent="0.2">
      <c r="A1" s="1" t="s">
        <v>44</v>
      </c>
      <c r="B1" s="2"/>
      <c r="E1" s="3"/>
    </row>
    <row r="2" spans="1:8" x14ac:dyDescent="0.2">
      <c r="A2" s="1"/>
      <c r="B2" s="2"/>
      <c r="E2" s="3"/>
    </row>
    <row r="3" spans="1:8" x14ac:dyDescent="0.2">
      <c r="A3" s="1" t="s">
        <v>0</v>
      </c>
      <c r="B3" s="2"/>
      <c r="E3" s="3"/>
    </row>
    <row r="4" spans="1:8" x14ac:dyDescent="0.2">
      <c r="A4" s="4" t="s">
        <v>46</v>
      </c>
      <c r="B4" s="2"/>
      <c r="E4" s="3"/>
    </row>
    <row r="5" spans="1:8" x14ac:dyDescent="0.2">
      <c r="A5" s="4" t="s">
        <v>47</v>
      </c>
      <c r="B5" s="2"/>
      <c r="E5" s="3"/>
    </row>
    <row r="6" spans="1:8" x14ac:dyDescent="0.2">
      <c r="A6" s="36" t="s">
        <v>42</v>
      </c>
      <c r="B6" s="36"/>
      <c r="C6" s="36"/>
      <c r="D6" s="32"/>
      <c r="E6" s="33"/>
      <c r="F6" s="4" t="s">
        <v>40</v>
      </c>
    </row>
    <row r="7" spans="1:8" x14ac:dyDescent="0.2">
      <c r="A7" s="36" t="s">
        <v>41</v>
      </c>
      <c r="B7" s="36"/>
      <c r="C7" s="36"/>
      <c r="D7" s="34">
        <f>D6*12</f>
        <v>0</v>
      </c>
      <c r="E7" s="35"/>
      <c r="F7" s="4"/>
    </row>
    <row r="8" spans="1:8" x14ac:dyDescent="0.2">
      <c r="A8" s="36" t="s">
        <v>45</v>
      </c>
      <c r="B8" s="36"/>
      <c r="C8" s="36"/>
      <c r="D8" s="23">
        <f>D7/26</f>
        <v>0</v>
      </c>
      <c r="E8" s="24"/>
    </row>
    <row r="9" spans="1:8" x14ac:dyDescent="0.2">
      <c r="A9" s="36" t="s">
        <v>6</v>
      </c>
      <c r="B9" s="36"/>
      <c r="C9" s="36"/>
      <c r="D9" s="23">
        <f>D7/2080</f>
        <v>0</v>
      </c>
      <c r="E9" s="24"/>
    </row>
    <row r="10" spans="1:8" x14ac:dyDescent="0.2">
      <c r="A10" s="5"/>
      <c r="B10" s="6"/>
      <c r="C10" s="5"/>
      <c r="D10" s="20"/>
      <c r="E10" s="20"/>
    </row>
    <row r="11" spans="1:8" x14ac:dyDescent="0.2">
      <c r="A11" s="7" t="s">
        <v>7</v>
      </c>
      <c r="B11" s="7"/>
      <c r="C11" s="7"/>
      <c r="D11" s="7"/>
      <c r="E11" s="7"/>
    </row>
    <row r="12" spans="1:8" x14ac:dyDescent="0.2">
      <c r="A12" s="7" t="s">
        <v>8</v>
      </c>
      <c r="B12" s="7" t="s">
        <v>9</v>
      </c>
      <c r="C12" s="7" t="s">
        <v>10</v>
      </c>
      <c r="D12" s="30" t="s">
        <v>49</v>
      </c>
      <c r="E12" s="31"/>
    </row>
    <row r="13" spans="1:8" x14ac:dyDescent="0.2">
      <c r="A13" s="8" t="s">
        <v>12</v>
      </c>
      <c r="B13" s="8" t="s">
        <v>13</v>
      </c>
      <c r="C13" s="9">
        <v>45322</v>
      </c>
      <c r="D13" s="27">
        <f>$D$6</f>
        <v>0</v>
      </c>
      <c r="E13" s="28"/>
    </row>
    <row r="14" spans="1:8" x14ac:dyDescent="0.2">
      <c r="A14" s="8" t="s">
        <v>12</v>
      </c>
      <c r="B14" s="8" t="s">
        <v>14</v>
      </c>
      <c r="C14" s="9">
        <v>45351</v>
      </c>
      <c r="D14" s="27">
        <f>$D$6</f>
        <v>0</v>
      </c>
      <c r="E14" s="28"/>
      <c r="H14" s="19"/>
    </row>
    <row r="15" spans="1:8" x14ac:dyDescent="0.2">
      <c r="A15" s="8" t="s">
        <v>12</v>
      </c>
      <c r="B15" s="8" t="s">
        <v>15</v>
      </c>
      <c r="C15" s="9">
        <v>45382</v>
      </c>
      <c r="D15" s="27">
        <f>$D$6</f>
        <v>0</v>
      </c>
      <c r="E15" s="28"/>
    </row>
    <row r="16" spans="1:8" x14ac:dyDescent="0.2">
      <c r="A16" s="8" t="s">
        <v>12</v>
      </c>
      <c r="B16" s="8" t="s">
        <v>16</v>
      </c>
      <c r="C16" s="9">
        <v>45412</v>
      </c>
      <c r="D16" s="27">
        <f>D9*120</f>
        <v>0</v>
      </c>
      <c r="E16" s="28"/>
    </row>
    <row r="17" spans="1:5" x14ac:dyDescent="0.2">
      <c r="A17" s="8" t="s">
        <v>17</v>
      </c>
      <c r="B17" s="8" t="s">
        <v>18</v>
      </c>
      <c r="C17" s="9">
        <v>45429</v>
      </c>
      <c r="D17" s="27">
        <f>$D$8</f>
        <v>0</v>
      </c>
      <c r="E17" s="28"/>
    </row>
    <row r="18" spans="1:5" x14ac:dyDescent="0.2">
      <c r="A18" s="8" t="s">
        <v>17</v>
      </c>
      <c r="B18" s="8" t="s">
        <v>19</v>
      </c>
      <c r="C18" s="9">
        <v>45443</v>
      </c>
      <c r="D18" s="27">
        <f t="shared" ref="D18:D33" si="0">$D$8</f>
        <v>0</v>
      </c>
      <c r="E18" s="28"/>
    </row>
    <row r="19" spans="1:5" x14ac:dyDescent="0.2">
      <c r="A19" s="8" t="s">
        <v>17</v>
      </c>
      <c r="B19" s="8" t="s">
        <v>20</v>
      </c>
      <c r="C19" s="9">
        <v>45457</v>
      </c>
      <c r="D19" s="27">
        <f t="shared" si="0"/>
        <v>0</v>
      </c>
      <c r="E19" s="28"/>
    </row>
    <row r="20" spans="1:5" x14ac:dyDescent="0.2">
      <c r="A20" s="8" t="s">
        <v>17</v>
      </c>
      <c r="B20" s="8" t="s">
        <v>21</v>
      </c>
      <c r="C20" s="9">
        <v>45471</v>
      </c>
      <c r="D20" s="27">
        <f t="shared" si="0"/>
        <v>0</v>
      </c>
      <c r="E20" s="28"/>
    </row>
    <row r="21" spans="1:5" x14ac:dyDescent="0.2">
      <c r="A21" s="8" t="s">
        <v>17</v>
      </c>
      <c r="B21" s="8" t="s">
        <v>22</v>
      </c>
      <c r="C21" s="9">
        <v>45485</v>
      </c>
      <c r="D21" s="27">
        <f t="shared" si="0"/>
        <v>0</v>
      </c>
      <c r="E21" s="28"/>
    </row>
    <row r="22" spans="1:5" x14ac:dyDescent="0.2">
      <c r="A22" s="8" t="s">
        <v>17</v>
      </c>
      <c r="B22" s="8" t="s">
        <v>23</v>
      </c>
      <c r="C22" s="9">
        <v>45499</v>
      </c>
      <c r="D22" s="27">
        <f t="shared" si="0"/>
        <v>0</v>
      </c>
      <c r="E22" s="28"/>
    </row>
    <row r="23" spans="1:5" x14ac:dyDescent="0.2">
      <c r="A23" s="8" t="s">
        <v>17</v>
      </c>
      <c r="B23" s="8" t="s">
        <v>24</v>
      </c>
      <c r="C23" s="9">
        <v>45513</v>
      </c>
      <c r="D23" s="27">
        <f t="shared" si="0"/>
        <v>0</v>
      </c>
      <c r="E23" s="28"/>
    </row>
    <row r="24" spans="1:5" x14ac:dyDescent="0.2">
      <c r="A24" s="8" t="s">
        <v>17</v>
      </c>
      <c r="B24" s="8" t="s">
        <v>25</v>
      </c>
      <c r="C24" s="9">
        <v>45527</v>
      </c>
      <c r="D24" s="27">
        <f t="shared" si="0"/>
        <v>0</v>
      </c>
      <c r="E24" s="28"/>
    </row>
    <row r="25" spans="1:5" x14ac:dyDescent="0.2">
      <c r="A25" s="8" t="s">
        <v>17</v>
      </c>
      <c r="B25" s="8" t="s">
        <v>26</v>
      </c>
      <c r="C25" s="9">
        <v>45541</v>
      </c>
      <c r="D25" s="27">
        <f t="shared" si="0"/>
        <v>0</v>
      </c>
      <c r="E25" s="28"/>
    </row>
    <row r="26" spans="1:5" x14ac:dyDescent="0.2">
      <c r="A26" s="8" t="s">
        <v>17</v>
      </c>
      <c r="B26" s="8" t="s">
        <v>27</v>
      </c>
      <c r="C26" s="9">
        <v>45555</v>
      </c>
      <c r="D26" s="27">
        <f t="shared" si="0"/>
        <v>0</v>
      </c>
      <c r="E26" s="28"/>
    </row>
    <row r="27" spans="1:5" x14ac:dyDescent="0.2">
      <c r="A27" s="8" t="s">
        <v>17</v>
      </c>
      <c r="B27" s="8" t="s">
        <v>28</v>
      </c>
      <c r="C27" s="9">
        <v>45569</v>
      </c>
      <c r="D27" s="27">
        <f t="shared" si="0"/>
        <v>0</v>
      </c>
      <c r="E27" s="28"/>
    </row>
    <row r="28" spans="1:5" x14ac:dyDescent="0.2">
      <c r="A28" s="8" t="s">
        <v>17</v>
      </c>
      <c r="B28" s="8" t="s">
        <v>29</v>
      </c>
      <c r="C28" s="9">
        <v>45583</v>
      </c>
      <c r="D28" s="27">
        <f t="shared" si="0"/>
        <v>0</v>
      </c>
      <c r="E28" s="28"/>
    </row>
    <row r="29" spans="1:5" x14ac:dyDescent="0.2">
      <c r="A29" s="8" t="s">
        <v>17</v>
      </c>
      <c r="B29" s="8" t="s">
        <v>30</v>
      </c>
      <c r="C29" s="9">
        <v>45597</v>
      </c>
      <c r="D29" s="27">
        <f t="shared" si="0"/>
        <v>0</v>
      </c>
      <c r="E29" s="28"/>
    </row>
    <row r="30" spans="1:5" x14ac:dyDescent="0.2">
      <c r="A30" s="8" t="s">
        <v>17</v>
      </c>
      <c r="B30" s="8" t="s">
        <v>31</v>
      </c>
      <c r="C30" s="9">
        <v>45611</v>
      </c>
      <c r="D30" s="27">
        <f t="shared" si="0"/>
        <v>0</v>
      </c>
      <c r="E30" s="28"/>
    </row>
    <row r="31" spans="1:5" x14ac:dyDescent="0.2">
      <c r="A31" s="8" t="s">
        <v>17</v>
      </c>
      <c r="B31" s="8" t="s">
        <v>32</v>
      </c>
      <c r="C31" s="9">
        <v>45625</v>
      </c>
      <c r="D31" s="27">
        <f t="shared" si="0"/>
        <v>0</v>
      </c>
      <c r="E31" s="28"/>
    </row>
    <row r="32" spans="1:5" x14ac:dyDescent="0.2">
      <c r="A32" s="8" t="s">
        <v>17</v>
      </c>
      <c r="B32" s="8" t="s">
        <v>33</v>
      </c>
      <c r="C32" s="9">
        <v>45639</v>
      </c>
      <c r="D32" s="27">
        <f t="shared" si="0"/>
        <v>0</v>
      </c>
      <c r="E32" s="28"/>
    </row>
    <row r="33" spans="1:6" x14ac:dyDescent="0.2">
      <c r="A33" s="8" t="s">
        <v>17</v>
      </c>
      <c r="B33" s="8" t="s">
        <v>34</v>
      </c>
      <c r="C33" s="9">
        <v>45653</v>
      </c>
      <c r="D33" s="27">
        <f t="shared" si="0"/>
        <v>0</v>
      </c>
      <c r="E33" s="28"/>
    </row>
    <row r="34" spans="1:6" x14ac:dyDescent="0.2">
      <c r="A34" s="5"/>
      <c r="B34" s="6"/>
      <c r="C34" s="5"/>
      <c r="D34" s="20"/>
      <c r="E34" s="20"/>
    </row>
    <row r="35" spans="1:6" x14ac:dyDescent="0.2">
      <c r="A35" s="5"/>
      <c r="B35" s="21" t="s">
        <v>43</v>
      </c>
      <c r="C35" s="22"/>
      <c r="D35" s="23">
        <f>SUM(D13:E33)</f>
        <v>0</v>
      </c>
      <c r="E35" s="24"/>
    </row>
    <row r="36" spans="1:6" x14ac:dyDescent="0.2">
      <c r="A36" s="5"/>
      <c r="B36" s="25" t="s">
        <v>36</v>
      </c>
      <c r="C36" s="25"/>
      <c r="D36" s="10"/>
      <c r="E36" s="11">
        <f>D36*D9</f>
        <v>0</v>
      </c>
      <c r="F36" s="4" t="s">
        <v>37</v>
      </c>
    </row>
    <row r="37" spans="1:6" x14ac:dyDescent="0.2">
      <c r="A37" s="5"/>
      <c r="B37" s="26" t="s">
        <v>48</v>
      </c>
      <c r="C37" s="26"/>
      <c r="D37" s="23">
        <f>D35+E36</f>
        <v>0</v>
      </c>
      <c r="E37" s="24"/>
    </row>
    <row r="38" spans="1:6" x14ac:dyDescent="0.2">
      <c r="B38" s="2"/>
      <c r="E38" s="3"/>
    </row>
    <row r="39" spans="1:6" x14ac:dyDescent="0.2">
      <c r="A39" s="12" t="s">
        <v>39</v>
      </c>
      <c r="B39" s="13"/>
      <c r="C39" s="14"/>
      <c r="D39" s="14"/>
      <c r="E39" s="15"/>
    </row>
    <row r="40" spans="1:6" x14ac:dyDescent="0.2">
      <c r="A40" s="16"/>
      <c r="B40" s="17"/>
      <c r="C40" s="16"/>
      <c r="D40" s="16"/>
      <c r="E40" s="18"/>
    </row>
  </sheetData>
  <mergeCells count="37">
    <mergeCell ref="D6:E6"/>
    <mergeCell ref="D8:E8"/>
    <mergeCell ref="D9:E9"/>
    <mergeCell ref="D7:E7"/>
    <mergeCell ref="A6:C6"/>
    <mergeCell ref="A7:C7"/>
    <mergeCell ref="A8:C8"/>
    <mergeCell ref="A9:C9"/>
    <mergeCell ref="D21:E21"/>
    <mergeCell ref="D10:E10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33:E33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4:E34"/>
    <mergeCell ref="B35:C35"/>
    <mergeCell ref="D35:E35"/>
    <mergeCell ref="B36:C36"/>
    <mergeCell ref="B37:C37"/>
    <mergeCell ref="D37:E3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Gross</vt:lpstr>
      <vt:lpstr>Net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Pierce, Emily L.</cp:lastModifiedBy>
  <dcterms:created xsi:type="dcterms:W3CDTF">2023-07-27T23:13:42Z</dcterms:created>
  <dcterms:modified xsi:type="dcterms:W3CDTF">2024-01-08T20:32:47Z</dcterms:modified>
</cp:coreProperties>
</file>